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<sst xmlns="http://schemas.openxmlformats.org/spreadsheetml/2006/main" count="23" uniqueCount="23">
  <si>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P=</t>
  </si>
  <si>
    <t>J=</t>
  </si>
  <si>
    <t>P is the principal</t>
  </si>
  <si>
    <t>J is the (computed) monthly interest</t>
  </si>
  <si>
    <t>I=</t>
  </si>
  <si>
    <t>N=</t>
  </si>
  <si>
    <t>I is the annual interest rate</t>
  </si>
  <si>
    <t>N is the (computed) number of months for the loan</t>
  </si>
  <si>
    <t>L=</t>
  </si>
  <si>
    <t>M=</t>
  </si>
  <si>
    <t>L is the period of the loan, in years</t>
  </si>
  <si>
    <t>M is the (computed) monthly payment</t>
  </si>
  <si>
    <t>Payment #</t>
  </si>
  <si>
    <t>ending balance</t>
  </si>
  <si>
    <t>interest</t>
  </si>
  <si>
    <t>principal</t>
  </si>
  <si>
    <t>payment</t>
  </si>
  <si>
    <t>odd payment</t>
  </si>
  <si>
    <t>standard payment =</t>
  </si>
  <si>
    <t>date</t>
  </si>
  <si>
    <t>check #</t>
  </si>
  <si>
    <t>Payoff Term:</t>
  </si>
  <si>
    <t>To get a longer term, cut-and-paste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</si>
</sst>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58" formatCode="0.000%"/>
    <numFmt numFmtId="59" formatCode="$#,#0.00"/>
    <numFmt numFmtId="60" formatCode="0.00000000"/>
    <numFmt numFmtId="61" formatCode="$#0.00"/>
    <numFmt numFmtId="62" formatCode="$#,#0.0000"/>
    <numFmt numFmtId="63" formatCode="$#0.0000"/>
  </numFmts>
  <fonts count="8">
    <font>
      <sz val="9"/>
      <color indexed="9"/>
      <name val="Geneva"/>
      <family val="0"/>
    </font>
    <font>
      <sz val="12"/>
      <color indexed="9"/>
      <name val="Helvetica"/>
      <family val="0"/>
    </font>
    <font>
      <b/>
      <sz val="14"/>
      <color indexed="9"/>
      <name val="Helvetica"/>
      <family val="0"/>
    </font>
    <font>
      <i/>
      <sz val="12"/>
      <color indexed="9"/>
      <name val="Helvetica"/>
      <family val="0"/>
    </font>
    <font>
      <b/>
      <sz val="9"/>
      <color indexed="9"/>
      <name val="Geneva"/>
      <family val="0"/>
    </font>
    <font>
      <sz val="9"/>
      <color indexed="8"/>
      <name val="Geneva"/>
      <family val="0"/>
    </font>
    <font>
      <sz val="9"/>
      <color indexed="11"/>
      <name val="Geneva"/>
      <family val="0"/>
    </font>
    <font>
      <sz val="9"/>
      <color indexed="10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</cellStyleXfs>
  <cellXfs count="56">
    <xf numFmtId="0" fontId="0" fillId="0" borderId="0" xfId="0" applyAlignment="1">
      <alignment/>
    </xf>
    <xf numFmtId="0" fontId="1" fillId="0" borderId="0" xfId="0" applyAlignment="1">
      <alignment/>
    </xf>
    <xf numFmtId="0" fontId="3" fillId="0" borderId="0" xfId="0" applyAlignment="1">
      <alignment/>
    </xf>
    <xf numFmtId="0" fontId="0" fillId="0" borderId="0" xfId="0" applyAlignment="1">
      <alignment horizontal="right"/>
    </xf>
    <xf numFmtId="59" fontId="0" fillId="0" borderId="0" xfId="0" applyAlignment="1">
      <alignment/>
    </xf>
    <xf numFmtId="0" fontId="4" fillId="0" borderId="0" xfId="0" applyAlignment="1">
      <alignment horizontal="right"/>
    </xf>
    <xf numFmtId="60" fontId="0" fillId="0" borderId="0" xfId="0" applyAlignment="1">
      <alignment/>
    </xf>
    <xf numFmtId="58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Alignment="1">
      <alignment/>
    </xf>
    <xf numFmtId="61" fontId="0" fillId="0" borderId="0" xfId="0" applyAlignment="1">
      <alignment/>
    </xf>
    <xf numFmtId="61" fontId="4" fillId="0" borderId="0" xfId="0" applyAlignment="1">
      <alignment/>
    </xf>
    <xf numFmtId="0" fontId="0" fillId="0" borderId="1" xfId="0" applyAlignment="1">
      <alignment/>
    </xf>
    <xf numFmtId="59" fontId="0" fillId="0" borderId="1" xfId="0" applyAlignment="1">
      <alignment/>
    </xf>
    <xf numFmtId="0" fontId="0" fillId="0" borderId="2" xfId="0" applyAlignment="1">
      <alignment/>
    </xf>
    <xf numFmtId="59" fontId="0" fillId="0" borderId="3" xfId="0" applyAlignment="1">
      <alignment/>
    </xf>
    <xf numFmtId="0" fontId="0" fillId="0" borderId="3" xfId="0" applyAlignment="1">
      <alignment/>
    </xf>
    <xf numFmtId="0" fontId="0" fillId="0" borderId="4" xfId="0" applyAlignment="1">
      <alignment/>
    </xf>
    <xf numFmtId="0" fontId="5" fillId="2" borderId="0" xfId="0" applyAlignment="1">
      <alignment/>
    </xf>
    <xf numFmtId="0" fontId="5" fillId="3" borderId="0" xfId="0" applyAlignment="1">
      <alignment/>
    </xf>
    <xf numFmtId="0" fontId="6" fillId="4" borderId="0" xfId="0" applyAlignment="1">
      <alignment/>
    </xf>
    <xf numFmtId="0" fontId="5" fillId="5" borderId="0" xfId="0" applyAlignment="1">
      <alignment/>
    </xf>
    <xf numFmtId="0" fontId="5" fillId="6" borderId="0" xfId="0" applyAlignment="1">
      <alignment/>
    </xf>
    <xf numFmtId="0" fontId="5" fillId="7" borderId="0" xfId="0" applyAlignment="1">
      <alignment/>
    </xf>
    <xf numFmtId="0" fontId="5" fillId="8" borderId="0" xfId="0" applyAlignment="1">
      <alignment/>
    </xf>
    <xf numFmtId="0" fontId="5" fillId="9" borderId="0" xfId="0" applyAlignment="1">
      <alignment/>
    </xf>
    <xf numFmtId="0" fontId="5" fillId="10" borderId="0" xfId="0" applyAlignment="1">
      <alignment/>
    </xf>
    <xf numFmtId="0" fontId="5" fillId="11" borderId="0" xfId="0" applyAlignment="1">
      <alignment/>
    </xf>
    <xf numFmtId="0" fontId="5" fillId="4" borderId="0" xfId="0" applyAlignment="1">
      <alignment/>
    </xf>
    <xf numFmtId="0" fontId="5" fillId="12" borderId="0" xfId="0" applyAlignment="1">
      <alignment/>
    </xf>
    <xf numFmtId="0" fontId="5" fillId="13" borderId="0" xfId="0" applyAlignment="1">
      <alignment/>
    </xf>
    <xf numFmtId="0" fontId="5" fillId="14" borderId="0" xfId="0" applyAlignment="1">
      <alignment/>
    </xf>
    <xf numFmtId="0" fontId="5" fillId="15" borderId="0" xfId="0" applyAlignment="1">
      <alignment/>
    </xf>
    <xf numFmtId="0" fontId="5" fillId="16" borderId="0" xfId="0" applyAlignment="1">
      <alignment/>
    </xf>
    <xf numFmtId="0" fontId="5" fillId="17" borderId="0" xfId="0" applyAlignment="1">
      <alignment/>
    </xf>
    <xf numFmtId="0" fontId="7" fillId="4" borderId="0" xfId="0" applyAlignment="1">
      <alignment/>
    </xf>
    <xf numFmtId="62" fontId="0" fillId="0" borderId="0" xfId="0" applyAlignment="1">
      <alignment/>
    </xf>
    <xf numFmtId="63" fontId="0" fillId="0" borderId="0" xfId="0" applyAlignment="1">
      <alignment/>
    </xf>
    <xf numFmtId="0" fontId="0" fillId="0" borderId="5" xfId="0" applyAlignment="1">
      <alignment/>
    </xf>
    <xf numFmtId="0" fontId="0" fillId="0" borderId="6" xfId="0" applyAlignment="1">
      <alignment horizontal="right"/>
    </xf>
    <xf numFmtId="0" fontId="0" fillId="0" borderId="7" xfId="0" applyAlignment="1">
      <alignment horizontal="right"/>
    </xf>
    <xf numFmtId="59" fontId="0" fillId="0" borderId="8" xfId="0" applyAlignment="1">
      <alignment/>
    </xf>
    <xf numFmtId="14" fontId="0" fillId="0" borderId="5" xfId="0" applyAlignment="1">
      <alignment horizontal="center"/>
    </xf>
    <xf numFmtId="14" fontId="0" fillId="0" borderId="6" xfId="0" applyAlignment="1">
      <alignment horizontal="center"/>
    </xf>
    <xf numFmtId="0" fontId="0" fillId="0" borderId="6" xfId="0" applyAlignment="1">
      <alignment horizontal="center"/>
    </xf>
    <xf numFmtId="14" fontId="0" fillId="0" borderId="7" xfId="0" applyAlignment="1">
      <alignment horizontal="center"/>
    </xf>
    <xf numFmtId="0" fontId="0" fillId="0" borderId="7" xfId="0" applyAlignment="1">
      <alignment horizontal="center"/>
    </xf>
    <xf numFmtId="0" fontId="0" fillId="0" borderId="8" xfId="0" applyAlignment="1">
      <alignment horizontal="center"/>
    </xf>
    <xf numFmtId="61" fontId="0" fillId="0" borderId="5" xfId="0" applyAlignment="1">
      <alignment/>
    </xf>
    <xf numFmtId="61" fontId="0" fillId="0" borderId="6" xfId="0" applyAlignment="1">
      <alignment/>
    </xf>
    <xf numFmtId="0" fontId="0" fillId="0" borderId="6" xfId="0" applyAlignment="1">
      <alignment/>
    </xf>
    <xf numFmtId="61" fontId="0" fillId="0" borderId="8" xfId="0" applyAlignment="1">
      <alignment/>
    </xf>
    <xf numFmtId="0" fontId="0" fillId="0" borderId="8" xfId="0" applyAlignment="1">
      <alignment/>
    </xf>
    <xf numFmtId="61" fontId="0" fillId="0" borderId="7" xfId="0" applyAlignment="1">
      <alignment/>
    </xf>
    <xf numFmtId="0" fontId="0" fillId="0" borderId="7" xfId="0" applyAlignment="1">
      <alignment/>
    </xf>
    <xf numFmtId="0" fontId="0" fillId="0" borderId="0" xfId="20">
      <alignment/>
      <protection locked="0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efault" xfId="20"/>
    <cellStyle name="Default SS" xfId="21"/>
    <cellStyle name="Default TB" xfId="22"/>
    <cellStyle name="Header" xfId="23"/>
    <cellStyle name="Body" xfId="24"/>
    <cellStyle name="Footer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DD"/>
      <rgbColor rgb="00FF3300"/>
      <rgbColor rgb="00555555"/>
      <rgbColor rgb="00FFFF00"/>
      <rgbColor rgb="000099FF"/>
      <rgbColor rgb="0000EE00"/>
      <rgbColor rgb="00006600"/>
      <rgbColor rgb="00FFFBF0"/>
      <rgbColor rgb="00FFFF99"/>
      <rgbColor rgb="00FF9966"/>
      <rgbColor rgb="00FF66FF"/>
      <rgbColor rgb="00CC9900"/>
      <rgbColor rgb="0099FFFF"/>
      <rgbColor rgb="009900CC"/>
      <rgbColor rgb="00000055"/>
      <rgbColor rgb="00777777"/>
      <rgbColor rgb="00FF6600"/>
      <rgbColor rgb="00DD0000"/>
      <rgbColor rgb="00FF0099"/>
      <rgbColor rgb="00660099"/>
      <rgbColor rgb="00663300"/>
      <rgbColor rgb="00996633"/>
      <rgbColor rgb="00C0C0C0"/>
      <rgbColor rgb="00FFFF66"/>
      <rgbColor rgb="00FFFF33"/>
      <rgbColor rgb="00FFCCFF"/>
      <rgbColor rgb="00FFCCCC"/>
      <rgbColor rgb="00FFCC99"/>
      <rgbColor rgb="00FFCC66"/>
      <rgbColor rgb="00FFCC33"/>
      <rgbColor rgb="00FFCC00"/>
      <rgbColor rgb="00FF99FF"/>
      <rgbColor rgb="00FF99CC"/>
      <rgbColor rgb="00FF9999"/>
      <rgbColor rgb="00FF9933"/>
      <rgbColor rgb="00FF9900"/>
      <rgbColor rgb="00FF66CC"/>
      <rgbColor rgb="00FF6699"/>
      <rgbColor rgb="00FF6666"/>
      <rgbColor rgb="00FF6633"/>
      <rgbColor rgb="00FF33FF"/>
      <rgbColor rgb="00FF33CC"/>
      <rgbColor rgb="00FF3399"/>
      <rgbColor rgb="00FF3366"/>
      <rgbColor rgb="00FF3333"/>
      <rgbColor rgb="00FF00FF"/>
      <rgbColor rgb="00FF00CC"/>
      <rgbColor rgb="00FF0066"/>
      <rgbColor rgb="00FF0033"/>
      <rgbColor rgb="00FF0000"/>
      <rgbColor rgb="00CCFFFF"/>
      <rgbColor rgb="00C0DCC0"/>
      <rgbColor rgb="00CCFF9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showOutlineSymbols="0" defaultGridColor="0" zoomScaleSheetLayoutView="100" colorId="0" workbookViewId="0" topLeftCell="A1">
      <selection activeCell="A1" sqref="A1"/>
    </sheetView>
  </sheetViews>
  <sheetFormatPr defaultColWidth="11.00390625" defaultRowHeight="13.5" customHeight="1"/>
  <cols>
    <col min="1" max="1" width="8.25390625" style="55" customWidth="1"/>
    <col min="2" max="2" width="12.125" style="55" customWidth="1"/>
    <col min="6" max="6" width="9.375" style="55" customWidth="1"/>
    <col min="7" max="7" width="11.00390625" style="10" customWidth="1"/>
    <col min="8" max="8" width="9.875" style="55" customWidth="1"/>
    <col min="9" max="9" width="16.00390625" style="55" customWidth="1"/>
    <col min="10" max="10" width="9.375" style="55" customWidth="1"/>
  </cols>
  <sheetData>
    <row r="1" spans="1:9" ht="13.5" customHeight="1">
      <c r="A1" s="5" t="s">
        <v>0</v>
      </c>
      <c r="B1" s="4">
        <v>100000</v>
      </c>
      <c r="C1" s="3" t="s">
        <v>1</v>
      </c>
      <c r="D1" s="6">
        <f>B2/(12)</f>
        <v>0.005</v>
      </c>
      <c r="F1" s="55" t="s">
        <v>2</v>
      </c>
      <c r="I1" s="55" t="s">
        <v>3</v>
      </c>
    </row>
    <row r="2" spans="1:9" ht="13.5" customHeight="1">
      <c r="A2" s="5" t="s">
        <v>4</v>
      </c>
      <c r="B2" s="7">
        <v>0.06</v>
      </c>
      <c r="C2" s="3" t="s">
        <v>5</v>
      </c>
      <c r="D2" s="55">
        <f>B3*12</f>
        <v>360</v>
      </c>
      <c r="F2" s="55" t="s">
        <v>6</v>
      </c>
      <c r="I2" s="55" t="s">
        <v>7</v>
      </c>
    </row>
    <row r="3" spans="1:9" ht="13.5" customHeight="1">
      <c r="A3" s="5" t="s">
        <v>8</v>
      </c>
      <c r="B3" s="55">
        <v>30</v>
      </c>
      <c r="C3" s="3" t="s">
        <v>9</v>
      </c>
      <c r="D3" s="4">
        <f>B1*(D1/(1-(1+D1)^(-D2)))</f>
        <v>599.5505251527569</v>
      </c>
      <c r="F3" s="55" t="s">
        <v>10</v>
      </c>
      <c r="I3" s="55" t="s">
        <v>11</v>
      </c>
    </row>
    <row r="5" spans="1:10" ht="13.5" customHeight="1">
      <c r="A5" s="55" t="s">
        <v>12</v>
      </c>
      <c r="B5" s="8" t="s">
        <v>13</v>
      </c>
      <c r="C5" s="8" t="s">
        <v>14</v>
      </c>
      <c r="D5" s="8" t="s">
        <v>15</v>
      </c>
      <c r="E5" s="8" t="s">
        <v>16</v>
      </c>
      <c r="G5" s="11" t="s">
        <v>17</v>
      </c>
      <c r="I5" s="9" t="s">
        <v>18</v>
      </c>
      <c r="J5" s="41"/>
    </row>
    <row r="6" spans="1:8" ht="13.5" customHeight="1">
      <c r="A6" s="55">
        <v>0</v>
      </c>
      <c r="B6" s="4">
        <f>B1</f>
        <v>100000</v>
      </c>
      <c r="F6" s="8" t="s">
        <v>19</v>
      </c>
      <c r="H6" s="3" t="s">
        <v>20</v>
      </c>
    </row>
    <row r="7" spans="1:8" ht="13.5" customHeight="1">
      <c r="A7" s="55">
        <f>A6+1</f>
        <v>1</v>
      </c>
      <c r="B7" s="4">
        <f>IF(B6&lt;=0,"",ROUND(B6-D7,2))</f>
        <v>99900.45</v>
      </c>
      <c r="C7" s="4">
        <f>IF(B6&lt;=0,"",B6*$D$1)</f>
        <v>500</v>
      </c>
      <c r="D7" s="4">
        <f>IF(B6&lt;=0,"",E7-C7)</f>
        <v>99.5505251527569</v>
      </c>
      <c r="E7" s="4">
        <f>IF(B6&lt;=0,"",IF(G7&gt;0,G7,IF($J$5&gt;0,$J$5,$D$3)))</f>
        <v>599.5505251527569</v>
      </c>
      <c r="F7" s="42"/>
      <c r="G7" s="48"/>
      <c r="H7" s="38"/>
    </row>
    <row r="8" spans="1:8" ht="13.5" customHeight="1">
      <c r="A8" s="55">
        <f>A7+1</f>
        <v>2</v>
      </c>
      <c r="B8" s="4">
        <f>IF(B7&lt;=0,"",ROUND(B7-D8,2))</f>
        <v>99800.4</v>
      </c>
      <c r="C8" s="4">
        <f>IF(B7&lt;=0,"",B7*$D$1)</f>
        <v>499.50225</v>
      </c>
      <c r="D8" s="4">
        <f>IF(B7&lt;=0,"",E8-C8)</f>
        <v>100.0482751527569</v>
      </c>
      <c r="E8" s="4">
        <f>IF(B7&lt;=0,"",IF(G8&gt;0,G8,IF($J$5&gt;0,$J$5,$D$3)))</f>
        <v>599.5505251527569</v>
      </c>
      <c r="F8" s="43"/>
      <c r="G8" s="49"/>
      <c r="H8" s="50"/>
    </row>
    <row r="9" spans="1:8" ht="13.5" customHeight="1">
      <c r="A9" s="55">
        <f>A8+1</f>
        <v>3</v>
      </c>
      <c r="B9" s="4">
        <f>IF(B8&lt;=0,"",ROUND(B8-D9,2))</f>
        <v>99699.85</v>
      </c>
      <c r="C9" s="4">
        <f>IF(B8&lt;=0,"",B8*$D$1)</f>
        <v>499.002</v>
      </c>
      <c r="D9" s="4">
        <f>IF(B8&lt;=0,"",E9-C9)</f>
        <v>100.5485251527569</v>
      </c>
      <c r="E9" s="4">
        <f>IF(B8&lt;=0,"",IF(G9&gt;0,G9,IF($J$5&gt;0,$J$5,$D$3)))</f>
        <v>599.5505251527569</v>
      </c>
      <c r="F9" s="44"/>
      <c r="G9" s="49"/>
      <c r="H9" s="50"/>
    </row>
    <row r="10" spans="1:8" ht="13.5" customHeight="1">
      <c r="A10" s="55">
        <f>A9+1</f>
        <v>4</v>
      </c>
      <c r="B10" s="4">
        <f>IF(B9&lt;=0,"",ROUND(B9-D10,2))</f>
        <v>99598.8</v>
      </c>
      <c r="C10" s="4">
        <f>IF(B9&lt;=0,"",B9*$D$1)</f>
        <v>498.49925</v>
      </c>
      <c r="D10" s="4">
        <f>IF(B9&lt;=0,"",E10-C10)</f>
        <v>101.05127515275689</v>
      </c>
      <c r="E10" s="4">
        <f>IF(B9&lt;=0,"",IF(G10&gt;0,G10,IF($J$5&gt;0,$J$5,$D$3)))</f>
        <v>599.5505251527569</v>
      </c>
      <c r="F10" s="43"/>
      <c r="G10" s="49"/>
      <c r="H10" s="50"/>
    </row>
    <row r="11" spans="1:8" ht="13.5" customHeight="1">
      <c r="A11" s="55">
        <f>A10+1</f>
        <v>5</v>
      </c>
      <c r="B11" s="4">
        <f>IF(B10&lt;=0,"",ROUND(B10-D11,2))</f>
        <v>99497.24</v>
      </c>
      <c r="C11" s="4">
        <f>IF(B10&lt;=0,"",B10*$D$1)</f>
        <v>497.994</v>
      </c>
      <c r="D11" s="4">
        <f>IF(B10&lt;=0,"",E11-C11)</f>
        <v>101.55652515275688</v>
      </c>
      <c r="E11" s="4">
        <f>IF(B10&lt;=0,"",IF(G11&gt;0,G11,IF($J$5&gt;0,$J$5,$D$3)))</f>
        <v>599.5505251527569</v>
      </c>
      <c r="F11" s="43"/>
      <c r="G11" s="49"/>
      <c r="H11" s="50"/>
    </row>
    <row r="12" spans="1:8" ht="13.5" customHeight="1">
      <c r="A12" s="55">
        <f>A11+1</f>
        <v>6</v>
      </c>
      <c r="B12" s="4">
        <f>IF(B11&lt;=0,"",ROUND(B11-D12,2))</f>
        <v>99395.18</v>
      </c>
      <c r="C12" s="4">
        <f>IF(B11&lt;=0,"",B11*$D$1)</f>
        <v>497.48620000000005</v>
      </c>
      <c r="D12" s="4">
        <f>IF(B11&lt;=0,"",E12-C12)</f>
        <v>102.06432515275685</v>
      </c>
      <c r="E12" s="4">
        <f>IF(B11&lt;=0,"",IF(G12&gt;0,G12,IF($J$5&gt;0,$J$5,$D$3)))</f>
        <v>599.5505251527569</v>
      </c>
      <c r="F12" s="43"/>
      <c r="G12" s="49"/>
      <c r="H12" s="50"/>
    </row>
    <row r="13" spans="1:8" ht="13.5" customHeight="1">
      <c r="A13" s="55">
        <f>A12+1</f>
        <v>7</v>
      </c>
      <c r="B13" s="4">
        <f>IF(B12&lt;=0,"",ROUND(B12-D13,2))</f>
        <v>99292.61</v>
      </c>
      <c r="C13" s="4">
        <f>IF(B12&lt;=0,"",B12*$D$1)</f>
        <v>496.97589999999997</v>
      </c>
      <c r="D13" s="4">
        <f>IF(B12&lt;=0,"",E13-C13)</f>
        <v>102.57462515275694</v>
      </c>
      <c r="E13" s="4">
        <f>IF(B12&lt;=0,"",IF(G13&gt;0,G13,IF($J$5&gt;0,$J$5,$D$3)))</f>
        <v>599.5505251527569</v>
      </c>
      <c r="F13" s="43"/>
      <c r="G13" s="49"/>
      <c r="H13" s="50"/>
    </row>
    <row r="14" spans="1:8" ht="13.5" customHeight="1">
      <c r="A14" s="55">
        <f>A13+1</f>
        <v>8</v>
      </c>
      <c r="B14" s="4">
        <f>IF(B13&lt;=0,"",ROUND(B13-D14,2))</f>
        <v>99189.52</v>
      </c>
      <c r="C14" s="4">
        <f>IF(B13&lt;=0,"",B13*$D$1)</f>
        <v>496.46305</v>
      </c>
      <c r="D14" s="4">
        <f>IF(B13&lt;=0,"",E14-C14)</f>
        <v>103.0874751527569</v>
      </c>
      <c r="E14" s="4">
        <f>IF(B13&lt;=0,"",IF(G14&gt;0,G14,IF($J$5&gt;0,$J$5,$D$3)))</f>
        <v>599.5505251527569</v>
      </c>
      <c r="F14" s="43"/>
      <c r="G14" s="49"/>
      <c r="H14" s="50"/>
    </row>
    <row r="15" spans="1:8" ht="13.5" customHeight="1">
      <c r="A15" s="55">
        <f>A14+1</f>
        <v>9</v>
      </c>
      <c r="B15" s="4">
        <f>IF(B14&lt;=0,"",ROUND(B14-D15,2))</f>
        <v>99085.92</v>
      </c>
      <c r="C15" s="4">
        <f>IF(B14&lt;=0,"",B14*$D$1)</f>
        <v>495.9476</v>
      </c>
      <c r="D15" s="4">
        <f>IF(B14&lt;=0,"",E15-C15)</f>
        <v>103.60292515275688</v>
      </c>
      <c r="E15" s="4">
        <f>IF(B14&lt;=0,"",IF(G15&gt;0,G15,IF($J$5&gt;0,$J$5,$D$3)))</f>
        <v>599.5505251527569</v>
      </c>
      <c r="F15" s="43"/>
      <c r="G15" s="49"/>
      <c r="H15" s="50"/>
    </row>
    <row r="16" spans="1:8" ht="13.5" customHeight="1">
      <c r="A16" s="55">
        <f>A15+1</f>
        <v>10</v>
      </c>
      <c r="B16" s="4">
        <f>IF(B15&lt;=0,"",ROUND(B15-D16,2))</f>
        <v>98981.8</v>
      </c>
      <c r="C16" s="4">
        <f>IF(B15&lt;=0,"",B15*$D$1)</f>
        <v>495.4296</v>
      </c>
      <c r="D16" s="4">
        <f>IF(B15&lt;=0,"",E16-C16)</f>
        <v>104.12092515275691</v>
      </c>
      <c r="E16" s="4">
        <f>IF(B15&lt;=0,"",IF(G16&gt;0,G16,IF($J$5&gt;0,$J$5,$D$3)))</f>
        <v>599.5505251527569</v>
      </c>
      <c r="F16" s="43"/>
      <c r="G16" s="49"/>
      <c r="H16" s="50"/>
    </row>
    <row r="17" spans="1:8" ht="13.5" customHeight="1">
      <c r="A17" s="55">
        <f>A16+1</f>
        <v>11</v>
      </c>
      <c r="B17" s="4">
        <f>IF(B16&lt;=0,"",ROUND(B16-D17,2))</f>
        <v>98877.16</v>
      </c>
      <c r="C17" s="4">
        <f>IF(B16&lt;=0,"",B16*$D$1)</f>
        <v>494.90900000000005</v>
      </c>
      <c r="D17" s="4">
        <f>IF(B16&lt;=0,"",E17-C17)</f>
        <v>104.64152515275686</v>
      </c>
      <c r="E17" s="4">
        <f>IF(B16&lt;=0,"",IF(G17&gt;0,G17,IF($J$5&gt;0,$J$5,$D$3)))</f>
        <v>599.5505251527569</v>
      </c>
      <c r="F17" s="43"/>
      <c r="G17" s="49"/>
      <c r="H17" s="50"/>
    </row>
    <row r="18" spans="1:11" ht="13.5" customHeight="1">
      <c r="A18" s="12">
        <f>A17+1</f>
        <v>12</v>
      </c>
      <c r="B18" s="4">
        <f>IF(B17&lt;=0,"",ROUND(B17-D18,2))</f>
        <v>98772</v>
      </c>
      <c r="C18" s="13">
        <f>IF(B17&lt;=0,"",B17*$D$1)</f>
        <v>494.3858</v>
      </c>
      <c r="D18" s="13">
        <f>IF(B17&lt;=0,"",E18-C18)</f>
        <v>105.16472515275689</v>
      </c>
      <c r="E18" s="13">
        <f>IF(B17&lt;=0,"",IF(G18&gt;0,G18,IF($J$5&gt;0,$J$5,$D$3)))</f>
        <v>599.5505251527569</v>
      </c>
      <c r="F18" s="45"/>
      <c r="G18" s="53"/>
      <c r="H18" s="54"/>
      <c r="I18" s="12"/>
      <c r="J18" s="12"/>
      <c r="K18" s="12">
        <v>1</v>
      </c>
    </row>
    <row r="19" spans="1:8" ht="13.5" customHeight="1">
      <c r="A19" s="55">
        <f>A18+1</f>
        <v>13</v>
      </c>
      <c r="B19" s="4">
        <f>IF(B18&lt;=0,"",ROUND(B18-D19,2))</f>
        <v>98666.31</v>
      </c>
      <c r="C19" s="4">
        <f>IF(B18&lt;=0,"",B18*$D$1)</f>
        <v>493.86</v>
      </c>
      <c r="D19" s="4">
        <f>IF(B18&lt;=0,"",E19-C19)</f>
        <v>105.69052515275689</v>
      </c>
      <c r="E19" s="4">
        <f>IF(B18&lt;=0,"",IF(G19&gt;0,G19,IF($J$5&gt;0,$J$5,$D$3)))</f>
        <v>599.5505251527569</v>
      </c>
      <c r="F19" s="43"/>
      <c r="G19" s="49"/>
      <c r="H19" s="50"/>
    </row>
    <row r="20" spans="1:8" ht="13.5" customHeight="1">
      <c r="A20" s="55">
        <f>A19+1</f>
        <v>14</v>
      </c>
      <c r="B20" s="4">
        <f>IF(B19&lt;=0,"",ROUND(B19-D20,2))</f>
        <v>98560.09</v>
      </c>
      <c r="C20" s="4">
        <f>IF(B19&lt;=0,"",B19*$D$1)</f>
        <v>493.33155</v>
      </c>
      <c r="D20" s="4">
        <f>IF(B19&lt;=0,"",E20-C20)</f>
        <v>106.21897515275691</v>
      </c>
      <c r="E20" s="4">
        <f>IF(B19&lt;=0,"",IF(G20&gt;0,G20,IF($J$5&gt;0,$J$5,$D$3)))</f>
        <v>599.5505251527569</v>
      </c>
      <c r="F20" s="43"/>
      <c r="G20" s="49"/>
      <c r="H20" s="50"/>
    </row>
    <row r="21" spans="1:8" ht="13.5" customHeight="1">
      <c r="A21" s="55">
        <f>A20+1</f>
        <v>15</v>
      </c>
      <c r="B21" s="4">
        <f>IF(B20&lt;=0,"",ROUND(B20-D21,2))</f>
        <v>98453.34</v>
      </c>
      <c r="C21" s="4">
        <f>IF(B20&lt;=0,"",B20*$D$1)</f>
        <v>492.80045</v>
      </c>
      <c r="D21" s="4">
        <f>IF(B20&lt;=0,"",E21-C21)</f>
        <v>106.75007515275689</v>
      </c>
      <c r="E21" s="4">
        <f>IF(B20&lt;=0,"",IF(G21&gt;0,G21,IF($J$5&gt;0,$J$5,$D$3)))</f>
        <v>599.5505251527569</v>
      </c>
      <c r="F21" s="43"/>
      <c r="G21" s="49"/>
      <c r="H21" s="50"/>
    </row>
    <row r="22" spans="1:9" ht="13.5" customHeight="1">
      <c r="A22" s="55">
        <f>A21+1</f>
        <v>16</v>
      </c>
      <c r="B22" s="4">
        <f>IF(B21&lt;=0,"",ROUND(B21-D22,2))</f>
        <v>98346.06</v>
      </c>
      <c r="C22" s="4">
        <f>IF(B21&lt;=0,"",B21*$D$1)</f>
        <v>492.2667</v>
      </c>
      <c r="D22" s="4">
        <f>IF(B21&lt;=0,"",E22-C22)</f>
        <v>107.28382515275689</v>
      </c>
      <c r="E22" s="4">
        <f>IF(B21&lt;=0,"",IF(G22&gt;0,G22,IF($J$5&gt;0,$J$5,$D$3)))</f>
        <v>599.5505251527569</v>
      </c>
      <c r="F22" s="43"/>
      <c r="G22" s="49"/>
      <c r="H22" s="50"/>
      <c r="I22" s="38" t="s">
        <v>21</v>
      </c>
    </row>
    <row r="23" spans="1:9" ht="13.5" customHeight="1">
      <c r="A23" s="55">
        <f>A22+1</f>
        <v>17</v>
      </c>
      <c r="B23" s="4">
        <f>IF(B22&lt;=0,"",ROUND(B22-D23,2))</f>
        <v>98238.24</v>
      </c>
      <c r="C23" s="4">
        <f>IF(B22&lt;=0,"",B22*$D$1)</f>
        <v>491.7303</v>
      </c>
      <c r="D23" s="4">
        <f>IF(B22&lt;=0,"",E23-C23)</f>
        <v>107.8202251527569</v>
      </c>
      <c r="E23" s="4">
        <f>IF(B22&lt;=0,"",IF(G23&gt;0,G23,IF($J$5&gt;0,$J$5,$D$3)))</f>
        <v>599.5505251527569</v>
      </c>
      <c r="F23" s="43"/>
      <c r="G23" s="49"/>
      <c r="H23" s="50"/>
      <c r="I23" s="39" t="str">
        <f>CONCATENATE(TRUNC(INDEX(A6:A366,MATCH(MIN(B6:B366),B6:B366,0),1)/12)," years")</f>
        <v>30 years</v>
      </c>
    </row>
    <row r="24" spans="1:9" ht="13.5" customHeight="1">
      <c r="A24" s="55">
        <f>A23+1</f>
        <v>18</v>
      </c>
      <c r="B24" s="4">
        <f>IF(B23&lt;=0,"",ROUND(B23-D24,2))</f>
        <v>98129.88</v>
      </c>
      <c r="C24" s="4">
        <f>IF(B23&lt;=0,"",B23*$D$1)</f>
        <v>491.19120000000004</v>
      </c>
      <c r="D24" s="4">
        <f>IF(B23&lt;=0,"",E24-C24)</f>
        <v>108.35932515275687</v>
      </c>
      <c r="E24" s="4">
        <f>IF(B23&lt;=0,"",IF(G24&gt;0,G24,IF($J$5&gt;0,$J$5,$D$3)))</f>
        <v>599.5505251527569</v>
      </c>
      <c r="F24" s="43"/>
      <c r="G24" s="49"/>
      <c r="H24" s="50"/>
      <c r="I24" s="40" t="str">
        <f>#VALUE!</f>
        <v>0 months</v>
      </c>
    </row>
    <row r="25" spans="1:8" ht="13.5" customHeight="1">
      <c r="A25" s="55">
        <f>A24+1</f>
        <v>19</v>
      </c>
      <c r="B25" s="4">
        <f>IF(B24&lt;=0,"",ROUND(B24-D25,2))</f>
        <v>98020.98</v>
      </c>
      <c r="C25" s="4">
        <f>IF(B24&lt;=0,"",B24*$D$1)</f>
        <v>490.6494</v>
      </c>
      <c r="D25" s="4">
        <f>IF(B24&lt;=0,"",E25-C25)</f>
        <v>108.90112515275689</v>
      </c>
      <c r="E25" s="4">
        <f>IF(B24&lt;=0,"",IF(G25&gt;0,G25,IF($J$5&gt;0,$J$5,$D$3)))</f>
        <v>599.5505251527569</v>
      </c>
      <c r="F25" s="43"/>
      <c r="G25" s="49"/>
      <c r="H25" s="50"/>
    </row>
    <row r="26" spans="1:8" ht="13.5" customHeight="1">
      <c r="A26" s="55">
        <f>A25+1</f>
        <v>20</v>
      </c>
      <c r="B26" s="4">
        <f>IF(B25&lt;=0,"",ROUND(B25-D26,2))</f>
        <v>97911.53</v>
      </c>
      <c r="C26" s="4">
        <f>IF(B25&lt;=0,"",B25*$D$1)</f>
        <v>490.1049</v>
      </c>
      <c r="D26" s="4">
        <f>IF(B25&lt;=0,"",E26-C26)</f>
        <v>109.44562515275692</v>
      </c>
      <c r="E26" s="4">
        <f>IF(B25&lt;=0,"",IF(G26&gt;0,G26,IF($J$5&gt;0,$J$5,$D$3)))</f>
        <v>599.5505251527569</v>
      </c>
      <c r="F26" s="43"/>
      <c r="G26" s="49"/>
      <c r="H26" s="50"/>
    </row>
    <row r="27" spans="1:8" ht="13.5" customHeight="1">
      <c r="A27" s="55">
        <f>A26+1</f>
        <v>21</v>
      </c>
      <c r="B27" s="4">
        <f>IF(B26&lt;=0,"",ROUND(B26-D27,2))</f>
        <v>97801.54</v>
      </c>
      <c r="C27" s="4">
        <f>IF(B26&lt;=0,"",B26*$D$1)</f>
        <v>489.55765</v>
      </c>
      <c r="D27" s="4">
        <f>IF(B26&lt;=0,"",E27-C27)</f>
        <v>109.99287515275688</v>
      </c>
      <c r="E27" s="4">
        <f>IF(B26&lt;=0,"",IF(G27&gt;0,G27,IF($J$5&gt;0,$J$5,$D$3)))</f>
        <v>599.5505251527569</v>
      </c>
      <c r="F27" s="43"/>
      <c r="G27" s="49"/>
      <c r="H27" s="50"/>
    </row>
    <row r="28" spans="1:8" ht="13.5" customHeight="1">
      <c r="A28" s="55">
        <f>A27+1</f>
        <v>22</v>
      </c>
      <c r="B28" s="4">
        <f>IF(B27&lt;=0,"",ROUND(B27-D28,2))</f>
        <v>97691</v>
      </c>
      <c r="C28" s="4">
        <f>IF(B27&lt;=0,"",B27*$D$1)</f>
        <v>489.0077</v>
      </c>
      <c r="D28" s="4">
        <f>IF(B27&lt;=0,"",E28-C28)</f>
        <v>110.5428251527569</v>
      </c>
      <c r="E28" s="4">
        <f>IF(B27&lt;=0,"",IF(G28&gt;0,G28,IF($J$5&gt;0,$J$5,$D$3)))</f>
        <v>599.5505251527569</v>
      </c>
      <c r="F28" s="43"/>
      <c r="G28" s="49"/>
      <c r="H28" s="50"/>
    </row>
    <row r="29" spans="1:8" ht="13.5" customHeight="1">
      <c r="A29" s="55">
        <f>A28+1</f>
        <v>23</v>
      </c>
      <c r="B29" s="4">
        <f>IF(B28&lt;=0,"",ROUND(B28-D29,2))</f>
        <v>97579.9</v>
      </c>
      <c r="C29" s="4">
        <f>IF(B28&lt;=0,"",B28*$D$1)</f>
        <v>488.455</v>
      </c>
      <c r="D29" s="4">
        <f>IF(B28&lt;=0,"",E29-C29)</f>
        <v>111.09552515275692</v>
      </c>
      <c r="E29" s="4">
        <f>IF(B28&lt;=0,"",IF(G29&gt;0,G29,IF($J$5&gt;0,$J$5,$D$3)))</f>
        <v>599.5505251527569</v>
      </c>
      <c r="F29" s="43"/>
      <c r="G29" s="49"/>
      <c r="H29" s="50"/>
    </row>
    <row r="30" spans="1:11" ht="13.5" customHeight="1">
      <c r="A30" s="12">
        <f>A29+1</f>
        <v>24</v>
      </c>
      <c r="B30" s="4">
        <f>IF(B29&lt;=0,"",ROUND(B29-D30,2))</f>
        <v>97468.25</v>
      </c>
      <c r="C30" s="13">
        <f>IF(B29&lt;=0,"",B29*$D$1)</f>
        <v>487.8995</v>
      </c>
      <c r="D30" s="13">
        <f>IF(B29&lt;=0,"",E30-C30)</f>
        <v>111.65102515275692</v>
      </c>
      <c r="E30" s="13">
        <f>IF(B29&lt;=0,"",IF(G30&gt;0,G30,IF($J$5&gt;0,$J$5,$D$3)))</f>
        <v>599.5505251527569</v>
      </c>
      <c r="F30" s="45"/>
      <c r="G30" s="53"/>
      <c r="H30" s="54"/>
      <c r="I30" s="12"/>
      <c r="J30" s="12"/>
      <c r="K30" s="12">
        <v>2</v>
      </c>
    </row>
    <row r="31" spans="1:8" ht="13.5" customHeight="1">
      <c r="A31" s="55">
        <f>A30+1</f>
        <v>25</v>
      </c>
      <c r="B31" s="4">
        <f>IF(B30&lt;=0,"",ROUND(B30-D31,2))</f>
        <v>97356.04</v>
      </c>
      <c r="C31" s="4">
        <f>IF(B30&lt;=0,"",B30*$D$1)</f>
        <v>487.34125</v>
      </c>
      <c r="D31" s="4">
        <f>IF(B30&lt;=0,"",E31-C31)</f>
        <v>112.2092751527569</v>
      </c>
      <c r="E31" s="4">
        <f>IF(B30&lt;=0,"",IF(G31&gt;0,G31,IF($J$5&gt;0,$J$5,$D$3)))</f>
        <v>599.5505251527569</v>
      </c>
      <c r="F31" s="43"/>
      <c r="G31" s="49"/>
      <c r="H31" s="50"/>
    </row>
    <row r="32" spans="1:8" ht="13.5" customHeight="1">
      <c r="A32" s="55">
        <f>A31+1</f>
        <v>26</v>
      </c>
      <c r="B32" s="4">
        <f>IF(B31&lt;=0,"",ROUND(B31-D32,2))</f>
        <v>97243.27</v>
      </c>
      <c r="C32" s="4">
        <f>IF(B31&lt;=0,"",B31*$D$1)</f>
        <v>486.7802</v>
      </c>
      <c r="D32" s="4">
        <f>IF(B31&lt;=0,"",E32-C32)</f>
        <v>112.77032515275693</v>
      </c>
      <c r="E32" s="4">
        <f>IF(B31&lt;=0,"",IF(G32&gt;0,G32,IF($J$5&gt;0,$J$5,$D$3)))</f>
        <v>599.5505251527569</v>
      </c>
      <c r="F32" s="43"/>
      <c r="G32" s="49"/>
      <c r="H32" s="50"/>
    </row>
    <row r="33" spans="1:8" ht="13.5" customHeight="1">
      <c r="A33" s="55">
        <f>A32+1</f>
        <v>27</v>
      </c>
      <c r="B33" s="4">
        <f>IF(B32&lt;=0,"",ROUND(B32-D33,2))</f>
        <v>97129.94</v>
      </c>
      <c r="C33" s="4">
        <f>IF(B32&lt;=0,"",B32*$D$1)</f>
        <v>486.21635000000003</v>
      </c>
      <c r="D33" s="4">
        <f>IF(B32&lt;=0,"",E33-C33)</f>
        <v>113.33417515275687</v>
      </c>
      <c r="E33" s="4">
        <f>IF(B32&lt;=0,"",IF(G33&gt;0,G33,IF($J$5&gt;0,$J$5,$D$3)))</f>
        <v>599.5505251527569</v>
      </c>
      <c r="F33" s="43"/>
      <c r="G33" s="49"/>
      <c r="H33" s="50"/>
    </row>
    <row r="34" spans="1:8" ht="13.5" customHeight="1">
      <c r="A34" s="55">
        <f>A33+1</f>
        <v>28</v>
      </c>
      <c r="B34" s="4">
        <f>IF(B33&lt;=0,"",ROUND(B33-D34,2))</f>
        <v>97016.04</v>
      </c>
      <c r="C34" s="4">
        <f>IF(B33&lt;=0,"",B33*$D$1)</f>
        <v>485.6497</v>
      </c>
      <c r="D34" s="4">
        <f>IF(B33&lt;=0,"",E34-C34)</f>
        <v>113.90082515275691</v>
      </c>
      <c r="E34" s="4">
        <f>IF(B33&lt;=0,"",IF(G34&gt;0,G34,IF($J$5&gt;0,$J$5,$D$3)))</f>
        <v>599.5505251527569</v>
      </c>
      <c r="F34" s="43"/>
      <c r="G34" s="49"/>
      <c r="H34" s="50"/>
    </row>
    <row r="35" spans="1:8" ht="13.5" customHeight="1">
      <c r="A35" s="55">
        <f>A34+1</f>
        <v>29</v>
      </c>
      <c r="B35" s="4">
        <f>IF(B34&lt;=0,"",ROUND(B34-D35,2))</f>
        <v>96901.57</v>
      </c>
      <c r="C35" s="4">
        <f>IF(B34&lt;=0,"",B34*$D$1)</f>
        <v>485.0802</v>
      </c>
      <c r="D35" s="4">
        <f>IF(B34&lt;=0,"",E35-C35)</f>
        <v>114.47032515275691</v>
      </c>
      <c r="E35" s="4">
        <f>IF(B34&lt;=0,"",IF(G35&gt;0,G35,IF($J$5&gt;0,$J$5,$D$3)))</f>
        <v>599.5505251527569</v>
      </c>
      <c r="F35" s="43"/>
      <c r="G35" s="49"/>
      <c r="H35" s="50"/>
    </row>
    <row r="36" spans="1:8" ht="13.5" customHeight="1">
      <c r="A36" s="55">
        <f>A35+1</f>
        <v>30</v>
      </c>
      <c r="B36" s="4">
        <f>IF(B35&lt;=0,"",ROUND(B35-D36,2))</f>
        <v>96786.53</v>
      </c>
      <c r="C36" s="4">
        <f>IF(B35&lt;=0,"",B35*$D$1)</f>
        <v>484.50785</v>
      </c>
      <c r="D36" s="4">
        <f>IF(B35&lt;=0,"",E36-C36)</f>
        <v>115.04267515275689</v>
      </c>
      <c r="E36" s="4">
        <f>IF(B35&lt;=0,"",IF(G36&gt;0,G36,IF($J$5&gt;0,$J$5,$D$3)))</f>
        <v>599.5505251527569</v>
      </c>
      <c r="F36" s="43"/>
      <c r="G36" s="49"/>
      <c r="H36" s="50"/>
    </row>
    <row r="37" spans="1:8" ht="13.5" customHeight="1">
      <c r="A37" s="55">
        <f>A36+1</f>
        <v>31</v>
      </c>
      <c r="B37" s="4">
        <f>IF(B36&lt;=0,"",ROUND(B36-D37,2))</f>
        <v>96670.91</v>
      </c>
      <c r="C37" s="4">
        <f>IF(B36&lt;=0,"",B36*$D$1)</f>
        <v>483.93265</v>
      </c>
      <c r="D37" s="4">
        <f>IF(B36&lt;=0,"",E37-C37)</f>
        <v>115.61787515275688</v>
      </c>
      <c r="E37" s="4">
        <f>IF(B36&lt;=0,"",IF(G37&gt;0,G37,IF($J$5&gt;0,$J$5,$D$3)))</f>
        <v>599.5505251527569</v>
      </c>
      <c r="F37" s="43"/>
      <c r="G37" s="49"/>
      <c r="H37" s="50"/>
    </row>
    <row r="38" spans="1:8" ht="13.5" customHeight="1">
      <c r="A38" s="55">
        <f>A37+1</f>
        <v>32</v>
      </c>
      <c r="B38" s="4">
        <f>IF(B37&lt;=0,"",ROUND(B37-D38,2))</f>
        <v>96554.71</v>
      </c>
      <c r="C38" s="4">
        <f>IF(B37&lt;=0,"",B37*$D$1)</f>
        <v>483.35455</v>
      </c>
      <c r="D38" s="4">
        <f>IF(B37&lt;=0,"",E38-C38)</f>
        <v>116.19597515275689</v>
      </c>
      <c r="E38" s="4">
        <f>IF(B37&lt;=0,"",IF(G38&gt;0,G38,IF($J$5&gt;0,$J$5,$D$3)))</f>
        <v>599.5505251527569</v>
      </c>
      <c r="F38" s="43"/>
      <c r="G38" s="49"/>
      <c r="H38" s="50"/>
    </row>
    <row r="39" spans="1:8" ht="13.5" customHeight="1">
      <c r="A39" s="55">
        <f>A38+1</f>
        <v>33</v>
      </c>
      <c r="B39" s="4">
        <f>IF(B38&lt;=0,"",ROUND(B38-D39,2))</f>
        <v>96437.93</v>
      </c>
      <c r="C39" s="4">
        <f>IF(B38&lt;=0,"",B38*$D$1)</f>
        <v>482.77355000000006</v>
      </c>
      <c r="D39" s="4">
        <f>IF(B38&lt;=0,"",E39-C39)</f>
        <v>116.77697515275685</v>
      </c>
      <c r="E39" s="4">
        <f>IF(B38&lt;=0,"",IF(G39&gt;0,G39,IF($J$5&gt;0,$J$5,$D$3)))</f>
        <v>599.5505251527569</v>
      </c>
      <c r="F39" s="43"/>
      <c r="G39" s="49"/>
      <c r="H39" s="50"/>
    </row>
    <row r="40" spans="1:8" ht="13.5" customHeight="1">
      <c r="A40" s="55">
        <f>A39+1</f>
        <v>34</v>
      </c>
      <c r="B40" s="4">
        <f>IF(B39&lt;=0,"",ROUND(B39-D40,2))</f>
        <v>96320.57</v>
      </c>
      <c r="C40" s="4">
        <f>IF(B39&lt;=0,"",B39*$D$1)</f>
        <v>482.18965</v>
      </c>
      <c r="D40" s="4">
        <f>IF(B39&lt;=0,"",E40-C40)</f>
        <v>117.36087515275693</v>
      </c>
      <c r="E40" s="4">
        <f>IF(B39&lt;=0,"",IF(G40&gt;0,G40,IF($J$5&gt;0,$J$5,$D$3)))</f>
        <v>599.5505251527569</v>
      </c>
      <c r="F40" s="43"/>
      <c r="G40" s="49"/>
      <c r="H40" s="50"/>
    </row>
    <row r="41" spans="1:8" ht="13.5" customHeight="1">
      <c r="A41" s="55">
        <f>A40+1</f>
        <v>35</v>
      </c>
      <c r="B41" s="4">
        <f>IF(B40&lt;=0,"",ROUND(B40-D41,2))</f>
        <v>96202.62</v>
      </c>
      <c r="C41" s="4">
        <f>IF(B40&lt;=0,"",B40*$D$1)</f>
        <v>481.60285000000005</v>
      </c>
      <c r="D41" s="4">
        <f>IF(B40&lt;=0,"",E41-C41)</f>
        <v>117.94767515275686</v>
      </c>
      <c r="E41" s="4">
        <f>IF(B40&lt;=0,"",IF(G41&gt;0,G41,IF($J$5&gt;0,$J$5,$D$3)))</f>
        <v>599.5505251527569</v>
      </c>
      <c r="F41" s="43"/>
      <c r="G41" s="49"/>
      <c r="H41" s="50"/>
    </row>
    <row r="42" spans="1:11" ht="13.5" customHeight="1">
      <c r="A42" s="12">
        <f>A41+1</f>
        <v>36</v>
      </c>
      <c r="B42" s="4">
        <f>IF(B41&lt;=0,"",ROUND(B41-D42,2))</f>
        <v>96084.08</v>
      </c>
      <c r="C42" s="13">
        <f>IF(B41&lt;=0,"",B41*$D$1)</f>
        <v>481.0131</v>
      </c>
      <c r="D42" s="13">
        <f>IF(B41&lt;=0,"",E42-C42)</f>
        <v>118.5374251527569</v>
      </c>
      <c r="E42" s="13">
        <f>IF(B41&lt;=0,"",IF(G42&gt;0,G42,IF($J$5&gt;0,$J$5,$D$3)))</f>
        <v>599.5505251527569</v>
      </c>
      <c r="F42" s="45"/>
      <c r="G42" s="53"/>
      <c r="H42" s="54"/>
      <c r="I42" s="12"/>
      <c r="J42" s="12"/>
      <c r="K42" s="12">
        <v>3</v>
      </c>
    </row>
    <row r="43" spans="1:8" ht="13.5" customHeight="1">
      <c r="A43" s="55">
        <f>A42+1</f>
        <v>37</v>
      </c>
      <c r="B43" s="4">
        <f>IF(B42&lt;=0,"",ROUND(B42-D43,2))</f>
        <v>95964.95</v>
      </c>
      <c r="C43" s="4">
        <f>IF(B42&lt;=0,"",B42*$D$1)</f>
        <v>480.42040000000003</v>
      </c>
      <c r="D43" s="4">
        <f>IF(B42&lt;=0,"",E43-C43)</f>
        <v>119.13012515275688</v>
      </c>
      <c r="E43" s="4">
        <f>IF(B42&lt;=0,"",IF(G43&gt;0,G43,IF($J$5&gt;0,$J$5,$D$3)))</f>
        <v>599.5505251527569</v>
      </c>
      <c r="F43" s="43"/>
      <c r="G43" s="49"/>
      <c r="H43" s="50"/>
    </row>
    <row r="44" spans="1:8" ht="13.5" customHeight="1">
      <c r="A44" s="55">
        <f>A43+1</f>
        <v>38</v>
      </c>
      <c r="B44" s="4">
        <f>IF(B43&lt;=0,"",ROUND(B43-D44,2))</f>
        <v>95845.22</v>
      </c>
      <c r="C44" s="4">
        <f>IF(B43&lt;=0,"",B43*$D$1)</f>
        <v>479.82475</v>
      </c>
      <c r="D44" s="4">
        <f>IF(B43&lt;=0,"",E44-C44)</f>
        <v>119.72577515275691</v>
      </c>
      <c r="E44" s="4">
        <f>IF(B43&lt;=0,"",IF(G44&gt;0,G44,IF($J$5&gt;0,$J$5,$D$3)))</f>
        <v>599.5505251527569</v>
      </c>
      <c r="F44" s="44"/>
      <c r="G44" s="49"/>
      <c r="H44" s="50"/>
    </row>
    <row r="45" spans="1:8" ht="13.5" customHeight="1">
      <c r="A45" s="55">
        <f>A44+1</f>
        <v>39</v>
      </c>
      <c r="B45" s="4">
        <f>IF(B44&lt;=0,"",ROUND(B44-D45,2))</f>
        <v>95724.9</v>
      </c>
      <c r="C45" s="4">
        <f>IF(B44&lt;=0,"",B44*$D$1)</f>
        <v>479.22610000000003</v>
      </c>
      <c r="D45" s="4">
        <f>IF(B44&lt;=0,"",E45-C45)</f>
        <v>120.32442515275687</v>
      </c>
      <c r="E45" s="4">
        <f>IF(B44&lt;=0,"",IF(G45&gt;0,G45,IF($J$5&gt;0,$J$5,$D$3)))</f>
        <v>599.5505251527569</v>
      </c>
      <c r="F45" s="44"/>
      <c r="G45" s="49"/>
      <c r="H45" s="50"/>
    </row>
    <row r="46" spans="1:8" ht="13.5" customHeight="1">
      <c r="A46" s="55">
        <f>A45+1</f>
        <v>40</v>
      </c>
      <c r="B46" s="4">
        <f>IF(B45&lt;=0,"",ROUND(B45-D46,2))</f>
        <v>95603.97</v>
      </c>
      <c r="C46" s="4">
        <f>IF(B45&lt;=0,"",B45*$D$1)</f>
        <v>478.62449999999995</v>
      </c>
      <c r="D46" s="4">
        <f>IF(B45&lt;=0,"",E46-C46)</f>
        <v>120.92602515275695</v>
      </c>
      <c r="E46" s="4">
        <f>IF(B45&lt;=0,"",IF(G46&gt;0,G46,IF($J$5&gt;0,$J$5,$D$3)))</f>
        <v>599.5505251527569</v>
      </c>
      <c r="F46" s="44"/>
      <c r="G46" s="49"/>
      <c r="H46" s="50"/>
    </row>
    <row r="47" spans="1:8" ht="13.5" customHeight="1">
      <c r="A47" s="55">
        <f>A46+1</f>
        <v>41</v>
      </c>
      <c r="B47" s="4">
        <f>IF(B46&lt;=0,"",ROUND(B46-D47,2))</f>
        <v>95482.44</v>
      </c>
      <c r="C47" s="4">
        <f>IF(B46&lt;=0,"",B46*$D$1)</f>
        <v>478.01985</v>
      </c>
      <c r="D47" s="4">
        <f>IF(B46&lt;=0,"",E47-C47)</f>
        <v>121.53067515275688</v>
      </c>
      <c r="E47" s="4">
        <f>IF(B46&lt;=0,"",IF(G47&gt;0,G47,IF($J$5&gt;0,$J$5,$D$3)))</f>
        <v>599.5505251527569</v>
      </c>
      <c r="F47" s="44"/>
      <c r="G47" s="49"/>
      <c r="H47" s="50"/>
    </row>
    <row r="48" spans="1:8" ht="13.5" customHeight="1">
      <c r="A48" s="55">
        <f>A47+1</f>
        <v>42</v>
      </c>
      <c r="B48" s="4">
        <f>IF(B47&lt;=0,"",ROUND(B47-D48,2))</f>
        <v>95360.3</v>
      </c>
      <c r="C48" s="4">
        <f>IF(B47&lt;=0,"",B47*$D$1)</f>
        <v>477.41220000000004</v>
      </c>
      <c r="D48" s="4">
        <f>IF(B47&lt;=0,"",E48-C48)</f>
        <v>122.13832515275686</v>
      </c>
      <c r="E48" s="4">
        <f>IF(B47&lt;=0,"",IF(G48&gt;0,G48,IF($J$5&gt;0,$J$5,$D$3)))</f>
        <v>599.5505251527569</v>
      </c>
      <c r="F48" s="44"/>
      <c r="G48" s="49"/>
      <c r="H48" s="50"/>
    </row>
    <row r="49" spans="1:8" ht="13.5" customHeight="1">
      <c r="A49" s="55">
        <f>A48+1</f>
        <v>43</v>
      </c>
      <c r="B49" s="4">
        <f>IF(B48&lt;=0,"",ROUND(B48-D49,2))</f>
        <v>95237.55</v>
      </c>
      <c r="C49" s="4">
        <f>IF(B48&lt;=0,"",B48*$D$1)</f>
        <v>476.80150000000003</v>
      </c>
      <c r="D49" s="4">
        <f>IF(B48&lt;=0,"",E49-C49)</f>
        <v>122.74902515275687</v>
      </c>
      <c r="E49" s="4">
        <f>IF(B48&lt;=0,"",IF(G49&gt;0,G49,IF($J$5&gt;0,$J$5,$D$3)))</f>
        <v>599.5505251527569</v>
      </c>
      <c r="F49" s="44"/>
      <c r="G49" s="49"/>
      <c r="H49" s="50"/>
    </row>
    <row r="50" spans="1:8" ht="13.5" customHeight="1">
      <c r="A50" s="55">
        <f>A49+1</f>
        <v>44</v>
      </c>
      <c r="B50" s="4">
        <f>IF(B49&lt;=0,"",ROUND(B49-D50,2))</f>
        <v>95114.19</v>
      </c>
      <c r="C50" s="4">
        <f>IF(B49&lt;=0,"",B49*$D$1)</f>
        <v>476.18775000000005</v>
      </c>
      <c r="D50" s="4">
        <f>IF(B49&lt;=0,"",E50-C50)</f>
        <v>123.36277515275685</v>
      </c>
      <c r="E50" s="4">
        <f>IF(B49&lt;=0,"",IF(G50&gt;0,G50,IF($J$5&gt;0,$J$5,$D$3)))</f>
        <v>599.5505251527569</v>
      </c>
      <c r="F50" s="44"/>
      <c r="G50" s="49"/>
      <c r="H50" s="50"/>
    </row>
    <row r="51" spans="1:8" ht="13.5" customHeight="1">
      <c r="A51" s="55">
        <f>A50+1</f>
        <v>45</v>
      </c>
      <c r="B51" s="4">
        <f>IF(B50&lt;=0,"",ROUND(B50-D51,2))</f>
        <v>94990.21</v>
      </c>
      <c r="C51" s="4">
        <f>IF(B50&lt;=0,"",B50*$D$1)</f>
        <v>475.57095000000004</v>
      </c>
      <c r="D51" s="4">
        <f>IF(B50&lt;=0,"",E51-C51)</f>
        <v>123.97957515275687</v>
      </c>
      <c r="E51" s="4">
        <f>IF(B50&lt;=0,"",IF(G51&gt;0,G51,IF($J$5&gt;0,$J$5,$D$3)))</f>
        <v>599.5505251527569</v>
      </c>
      <c r="F51" s="44"/>
      <c r="G51" s="49"/>
      <c r="H51" s="50"/>
    </row>
    <row r="52" spans="1:8" ht="13.5" customHeight="1">
      <c r="A52" s="55">
        <f>A51+1</f>
        <v>46</v>
      </c>
      <c r="B52" s="4">
        <f>IF(B51&lt;=0,"",ROUND(B51-D52,2))</f>
        <v>94865.61</v>
      </c>
      <c r="C52" s="4">
        <f>IF(B51&lt;=0,"",B51*$D$1)</f>
        <v>474.95105000000007</v>
      </c>
      <c r="D52" s="4">
        <f>IF(B51&lt;=0,"",E52-C52)</f>
        <v>124.59947515275684</v>
      </c>
      <c r="E52" s="4">
        <f>IF(B51&lt;=0,"",IF(G52&gt;0,G52,IF($J$5&gt;0,$J$5,$D$3)))</f>
        <v>599.5505251527569</v>
      </c>
      <c r="F52" s="44"/>
      <c r="G52" s="49"/>
      <c r="H52" s="50"/>
    </row>
    <row r="53" spans="1:8" ht="13.5" customHeight="1">
      <c r="A53" s="55">
        <f>A52+1</f>
        <v>47</v>
      </c>
      <c r="B53" s="4">
        <f>IF(B52&lt;=0,"",ROUND(B52-D53,2))</f>
        <v>94740.39</v>
      </c>
      <c r="C53" s="4">
        <f>IF(B52&lt;=0,"",B52*$D$1)</f>
        <v>474.32805</v>
      </c>
      <c r="D53" s="4">
        <f>IF(B52&lt;=0,"",E53-C53)</f>
        <v>125.22247515275689</v>
      </c>
      <c r="E53" s="4">
        <f>IF(B52&lt;=0,"",IF(G53&gt;0,G53,IF($J$5&gt;0,$J$5,$D$3)))</f>
        <v>599.5505251527569</v>
      </c>
      <c r="F53" s="44"/>
      <c r="G53" s="49"/>
      <c r="H53" s="50"/>
    </row>
    <row r="54" spans="1:11" ht="13.5" customHeight="1">
      <c r="A54" s="12">
        <f>A53+1</f>
        <v>48</v>
      </c>
      <c r="B54" s="4">
        <f>IF(B53&lt;=0,"",ROUND(B53-D54,2))</f>
        <v>94614.54</v>
      </c>
      <c r="C54" s="13">
        <f>IF(B53&lt;=0,"",B53*$D$1)</f>
        <v>473.70195</v>
      </c>
      <c r="D54" s="13">
        <f>IF(B53&lt;=0,"",E54-C54)</f>
        <v>125.8485751527569</v>
      </c>
      <c r="E54" s="13">
        <f>IF(B53&lt;=0,"",IF(G54&gt;0,G54,IF($J$5&gt;0,$J$5,$D$3)))</f>
        <v>599.5505251527569</v>
      </c>
      <c r="F54" s="46"/>
      <c r="G54" s="53"/>
      <c r="H54" s="54"/>
      <c r="I54" s="12"/>
      <c r="J54" s="12"/>
      <c r="K54" s="12">
        <v>4</v>
      </c>
    </row>
    <row r="55" spans="1:8" ht="13.5" customHeight="1">
      <c r="A55" s="55">
        <f>A54+1</f>
        <v>49</v>
      </c>
      <c r="B55" s="4">
        <f>IF(B54&lt;=0,"",ROUND(B54-D55,2))</f>
        <v>94488.06</v>
      </c>
      <c r="C55" s="4">
        <f>IF(B54&lt;=0,"",B54*$D$1)</f>
        <v>473.0727</v>
      </c>
      <c r="D55" s="4">
        <f>IF(B54&lt;=0,"",E55-C55)</f>
        <v>126.4778251527569</v>
      </c>
      <c r="E55" s="4">
        <f>IF(B54&lt;=0,"",IF(G55&gt;0,G55,IF($J$5&gt;0,$J$5,$D$3)))</f>
        <v>599.5505251527569</v>
      </c>
      <c r="F55" s="44"/>
      <c r="G55" s="49"/>
      <c r="H55" s="50"/>
    </row>
    <row r="56" spans="1:8" ht="13.5" customHeight="1">
      <c r="A56" s="55">
        <f>A55+1</f>
        <v>50</v>
      </c>
      <c r="B56" s="4">
        <f>IF(B55&lt;=0,"",ROUND(B55-D56,2))</f>
        <v>94360.95</v>
      </c>
      <c r="C56" s="4">
        <f>IF(B55&lt;=0,"",B55*$D$1)</f>
        <v>472.4403</v>
      </c>
      <c r="D56" s="4">
        <f>IF(B55&lt;=0,"",E56-C56)</f>
        <v>127.11022515275693</v>
      </c>
      <c r="E56" s="4">
        <f>IF(B55&lt;=0,"",IF(G56&gt;0,G56,IF($J$5&gt;0,$J$5,$D$3)))</f>
        <v>599.5505251527569</v>
      </c>
      <c r="F56" s="44"/>
      <c r="G56" s="49"/>
      <c r="H56" s="50"/>
    </row>
    <row r="57" spans="1:8" ht="13.5" customHeight="1">
      <c r="A57" s="55">
        <f>A56+1</f>
        <v>51</v>
      </c>
      <c r="B57" s="4">
        <f>IF(B56&lt;=0,"",ROUND(B56-D57,2))</f>
        <v>94233.2</v>
      </c>
      <c r="C57" s="4">
        <f>IF(B56&lt;=0,"",B56*$D$1)</f>
        <v>471.80475</v>
      </c>
      <c r="D57" s="4">
        <f>IF(B56&lt;=0,"",E57-C57)</f>
        <v>127.74577515275689</v>
      </c>
      <c r="E57" s="4">
        <f>IF(B56&lt;=0,"",IF(G57&gt;0,G57,IF($J$5&gt;0,$J$5,$D$3)))</f>
        <v>599.5505251527569</v>
      </c>
      <c r="F57" s="44"/>
      <c r="G57" s="49"/>
      <c r="H57" s="50"/>
    </row>
    <row r="58" spans="1:8" ht="13.5" customHeight="1">
      <c r="A58" s="55">
        <f>A57+1</f>
        <v>52</v>
      </c>
      <c r="B58" s="4">
        <f>IF(B57&lt;=0,"",ROUND(B57-D58,2))</f>
        <v>94104.82</v>
      </c>
      <c r="C58" s="4">
        <f>IF(B57&lt;=0,"",B57*$D$1)</f>
        <v>471.166</v>
      </c>
      <c r="D58" s="4">
        <f>IF(B57&lt;=0,"",E58-C58)</f>
        <v>128.3845251527569</v>
      </c>
      <c r="E58" s="4">
        <f>IF(B57&lt;=0,"",IF(G58&gt;0,G58,IF($J$5&gt;0,$J$5,$D$3)))</f>
        <v>599.5505251527569</v>
      </c>
      <c r="F58" s="44"/>
      <c r="G58" s="49"/>
      <c r="H58" s="50"/>
    </row>
    <row r="59" spans="1:8" ht="13.5" customHeight="1">
      <c r="A59" s="55">
        <f>A58+1</f>
        <v>53</v>
      </c>
      <c r="B59" s="4">
        <f>IF(B58&lt;=0,"",ROUND(B58-D59,2))</f>
        <v>93975.79</v>
      </c>
      <c r="C59" s="4">
        <f>IF(B58&lt;=0,"",B58*$D$1)</f>
        <v>470.52410000000003</v>
      </c>
      <c r="D59" s="4">
        <f>IF(B58&lt;=0,"",E59-C59)</f>
        <v>129.02642515275687</v>
      </c>
      <c r="E59" s="4">
        <f>IF(B58&lt;=0,"",IF(G59&gt;0,G59,IF($J$5&gt;0,$J$5,$D$3)))</f>
        <v>599.5505251527569</v>
      </c>
      <c r="F59" s="44"/>
      <c r="G59" s="49"/>
      <c r="H59" s="50"/>
    </row>
    <row r="60" spans="1:8" ht="13.5" customHeight="1">
      <c r="A60" s="55">
        <f>A59+1</f>
        <v>54</v>
      </c>
      <c r="B60" s="4">
        <f>IF(B59&lt;=0,"",ROUND(B59-D60,2))</f>
        <v>93846.12</v>
      </c>
      <c r="C60" s="4">
        <f>IF(B59&lt;=0,"",B59*$D$1)</f>
        <v>469.87895</v>
      </c>
      <c r="D60" s="4">
        <f>IF(B59&lt;=0,"",E60-C60)</f>
        <v>129.67157515275693</v>
      </c>
      <c r="E60" s="4">
        <f>IF(B59&lt;=0,"",IF(G60&gt;0,G60,IF($J$5&gt;0,$J$5,$D$3)))</f>
        <v>599.5505251527569</v>
      </c>
      <c r="F60" s="44"/>
      <c r="G60" s="49"/>
      <c r="H60" s="50"/>
    </row>
    <row r="61" spans="1:8" ht="13.5" customHeight="1">
      <c r="A61" s="55">
        <f>A60+1</f>
        <v>55</v>
      </c>
      <c r="B61" s="4">
        <f>IF(B60&lt;=0,"",ROUND(B60-D61,2))</f>
        <v>93715.8</v>
      </c>
      <c r="C61" s="4">
        <f>IF(B60&lt;=0,"",B60*$D$1)</f>
        <v>469.2306</v>
      </c>
      <c r="D61" s="4">
        <f>IF(B60&lt;=0,"",E61-C61)</f>
        <v>130.31992515275692</v>
      </c>
      <c r="E61" s="4">
        <f>IF(B60&lt;=0,"",IF(G61&gt;0,G61,IF($J$5&gt;0,$J$5,$D$3)))</f>
        <v>599.5505251527569</v>
      </c>
      <c r="F61" s="44"/>
      <c r="G61" s="49"/>
      <c r="H61" s="50"/>
    </row>
    <row r="62" spans="1:8" ht="13.5" customHeight="1">
      <c r="A62" s="55">
        <f>A61+1</f>
        <v>56</v>
      </c>
      <c r="B62" s="4">
        <f>IF(B61&lt;=0,"",ROUND(B61-D62,2))</f>
        <v>93584.83</v>
      </c>
      <c r="C62" s="4">
        <f>IF(B61&lt;=0,"",B61*$D$1)</f>
        <v>468.579</v>
      </c>
      <c r="D62" s="4">
        <f>IF(B61&lt;=0,"",E62-C62)</f>
        <v>130.9715251527569</v>
      </c>
      <c r="E62" s="4">
        <f>IF(B61&lt;=0,"",IF(G62&gt;0,G62,IF($J$5&gt;0,$J$5,$D$3)))</f>
        <v>599.5505251527569</v>
      </c>
      <c r="F62" s="44"/>
      <c r="G62" s="49"/>
      <c r="H62" s="50"/>
    </row>
    <row r="63" spans="1:8" ht="13.5" customHeight="1">
      <c r="A63" s="55">
        <f>A62+1</f>
        <v>57</v>
      </c>
      <c r="B63" s="4">
        <f>IF(B62&lt;=0,"",ROUND(B62-D63,2))</f>
        <v>93453.2</v>
      </c>
      <c r="C63" s="4">
        <f>IF(B62&lt;=0,"",B62*$D$1)</f>
        <v>467.92415</v>
      </c>
      <c r="D63" s="4">
        <f>IF(B62&lt;=0,"",E63-C63)</f>
        <v>131.6263751527569</v>
      </c>
      <c r="E63" s="4">
        <f>IF(B62&lt;=0,"",IF(G63&gt;0,G63,IF($J$5&gt;0,$J$5,$D$3)))</f>
        <v>599.5505251527569</v>
      </c>
      <c r="F63" s="44"/>
      <c r="G63" s="49"/>
      <c r="H63" s="50"/>
    </row>
    <row r="64" spans="1:8" ht="13.5" customHeight="1">
      <c r="A64" s="55">
        <f>A63+1</f>
        <v>58</v>
      </c>
      <c r="B64" s="4">
        <f>IF(B63&lt;=0,"",ROUND(B63-D64,2))</f>
        <v>93320.92</v>
      </c>
      <c r="C64" s="4">
        <f>IF(B63&lt;=0,"",B63*$D$1)</f>
        <v>467.266</v>
      </c>
      <c r="D64" s="4">
        <f>IF(B63&lt;=0,"",E64-C64)</f>
        <v>132.28452515275688</v>
      </c>
      <c r="E64" s="4">
        <f>IF(B63&lt;=0,"",IF(G64&gt;0,G64,IF($J$5&gt;0,$J$5,$D$3)))</f>
        <v>599.5505251527569</v>
      </c>
      <c r="F64" s="44"/>
      <c r="G64" s="49"/>
      <c r="H64" s="50"/>
    </row>
    <row r="65" spans="1:8" ht="13.5" customHeight="1">
      <c r="A65" s="55">
        <f>A64+1</f>
        <v>59</v>
      </c>
      <c r="B65" s="4">
        <f>IF(B64&lt;=0,"",ROUND(B64-D65,2))</f>
        <v>93187.97</v>
      </c>
      <c r="C65" s="4">
        <f>IF(B64&lt;=0,"",B64*$D$1)</f>
        <v>466.6046</v>
      </c>
      <c r="D65" s="4">
        <f>IF(B64&lt;=0,"",E65-C65)</f>
        <v>132.9459251527569</v>
      </c>
      <c r="E65" s="4">
        <f>IF(B64&lt;=0,"",IF(G65&gt;0,G65,IF($J$5&gt;0,$J$5,$D$3)))</f>
        <v>599.5505251527569</v>
      </c>
      <c r="F65" s="44"/>
      <c r="G65" s="49"/>
      <c r="H65" s="50"/>
    </row>
    <row r="66" spans="1:11" ht="13.5" customHeight="1">
      <c r="A66" s="12">
        <f>A65+1</f>
        <v>60</v>
      </c>
      <c r="B66" s="4">
        <f>IF(B65&lt;=0,"",ROUND(B65-D66,2))</f>
        <v>93054.36</v>
      </c>
      <c r="C66" s="13">
        <f>IF(B65&lt;=0,"",B65*$D$1)</f>
        <v>465.93985000000004</v>
      </c>
      <c r="D66" s="13">
        <f>IF(B65&lt;=0,"",E66-C66)</f>
        <v>133.61067515275687</v>
      </c>
      <c r="E66" s="13">
        <f>IF(B65&lt;=0,"",IF(G66&gt;0,G66,IF($J$5&gt;0,$J$5,$D$3)))</f>
        <v>599.5505251527569</v>
      </c>
      <c r="F66" s="46"/>
      <c r="G66" s="53"/>
      <c r="H66" s="54"/>
      <c r="I66" s="12"/>
      <c r="J66" s="12"/>
      <c r="K66" s="12">
        <v>5</v>
      </c>
    </row>
    <row r="67" spans="1:8" ht="13.5" customHeight="1">
      <c r="A67" s="55">
        <f>A66+1</f>
        <v>61</v>
      </c>
      <c r="B67" s="4">
        <f>IF(B66&lt;=0,"",ROUND(B66-D67,2))</f>
        <v>92920.08</v>
      </c>
      <c r="C67" s="4">
        <f>IF(B66&lt;=0,"",B66*$D$1)</f>
        <v>465.2718</v>
      </c>
      <c r="D67" s="4">
        <f>IF(B66&lt;=0,"",E67-C67)</f>
        <v>134.27872515275692</v>
      </c>
      <c r="E67" s="4">
        <f>IF(B66&lt;=0,"",IF(G67&gt;0,G67,IF($J$5&gt;0,$J$5,$D$3)))</f>
        <v>599.5505251527569</v>
      </c>
      <c r="F67" s="44"/>
      <c r="G67" s="49"/>
      <c r="H67" s="50"/>
    </row>
    <row r="68" spans="1:8" ht="13.5" customHeight="1">
      <c r="A68" s="55">
        <f>A67+1</f>
        <v>62</v>
      </c>
      <c r="B68" s="4">
        <f>IF(B67&lt;=0,"",ROUND(B67-D68,2))</f>
        <v>92785.13</v>
      </c>
      <c r="C68" s="4">
        <f>IF(B67&lt;=0,"",B67*$D$1)</f>
        <v>464.60040000000004</v>
      </c>
      <c r="D68" s="4">
        <f>IF(B67&lt;=0,"",E68-C68)</f>
        <v>134.95012515275687</v>
      </c>
      <c r="E68" s="4">
        <f>IF(B67&lt;=0,"",IF(G68&gt;0,G68,IF($J$5&gt;0,$J$5,$D$3)))</f>
        <v>599.5505251527569</v>
      </c>
      <c r="F68" s="44"/>
      <c r="G68" s="49"/>
      <c r="H68" s="50"/>
    </row>
    <row r="69" spans="1:8" ht="13.5" customHeight="1">
      <c r="A69" s="55">
        <f>A68+1</f>
        <v>63</v>
      </c>
      <c r="B69" s="4">
        <f>IF(B68&lt;=0,"",ROUND(B68-D69,2))</f>
        <v>92649.51</v>
      </c>
      <c r="C69" s="4">
        <f>IF(B68&lt;=0,"",B68*$D$1)</f>
        <v>463.92565</v>
      </c>
      <c r="D69" s="4">
        <f>IF(B68&lt;=0,"",E69-C69)</f>
        <v>135.62487515275689</v>
      </c>
      <c r="E69" s="4">
        <f>IF(B68&lt;=0,"",IF(G69&gt;0,G69,IF($J$5&gt;0,$J$5,$D$3)))</f>
        <v>599.5505251527569</v>
      </c>
      <c r="F69" s="44"/>
      <c r="G69" s="49"/>
      <c r="H69" s="50"/>
    </row>
    <row r="70" spans="1:8" ht="13.5" customHeight="1">
      <c r="A70" s="55">
        <f>A69+1</f>
        <v>64</v>
      </c>
      <c r="B70" s="4">
        <f>IF(B69&lt;=0,"",ROUND(B69-D70,2))</f>
        <v>92513.21</v>
      </c>
      <c r="C70" s="4">
        <f>IF(B69&lt;=0,"",B69*$D$1)</f>
        <v>463.24755</v>
      </c>
      <c r="D70" s="4">
        <f>IF(B69&lt;=0,"",E70-C70)</f>
        <v>136.30297515275691</v>
      </c>
      <c r="E70" s="4">
        <f>IF(B69&lt;=0,"",IF(G70&gt;0,G70,IF($J$5&gt;0,$J$5,$D$3)))</f>
        <v>599.5505251527569</v>
      </c>
      <c r="F70" s="44"/>
      <c r="G70" s="49"/>
      <c r="H70" s="50"/>
    </row>
    <row r="71" spans="1:8" ht="13.5" customHeight="1">
      <c r="A71" s="55">
        <f>A70+1</f>
        <v>65</v>
      </c>
      <c r="B71" s="4">
        <f>IF(B70&lt;=0,"",ROUND(B70-D71,2))</f>
        <v>92376.23</v>
      </c>
      <c r="C71" s="4">
        <f>IF(B70&lt;=0,"",B70*$D$1)</f>
        <v>462.56605</v>
      </c>
      <c r="D71" s="4">
        <f>IF(B70&lt;=0,"",E71-C71)</f>
        <v>136.9844751527569</v>
      </c>
      <c r="E71" s="4">
        <f>IF(B70&lt;=0,"",IF(G71&gt;0,G71,IF($J$5&gt;0,$J$5,$D$3)))</f>
        <v>599.5505251527569</v>
      </c>
      <c r="F71" s="44"/>
      <c r="G71" s="49"/>
      <c r="H71" s="50"/>
    </row>
    <row r="72" spans="1:8" ht="13.5" customHeight="1">
      <c r="A72" s="55">
        <f>A71+1</f>
        <v>66</v>
      </c>
      <c r="B72" s="4">
        <f>IF(B71&lt;=0,"",ROUND(B71-D72,2))</f>
        <v>92238.56</v>
      </c>
      <c r="C72" s="4">
        <f>IF(B71&lt;=0,"",B71*$D$1)</f>
        <v>461.88115</v>
      </c>
      <c r="D72" s="4">
        <f>IF(B71&lt;=0,"",E72-C72)</f>
        <v>137.6693751527569</v>
      </c>
      <c r="E72" s="4">
        <f>IF(B71&lt;=0,"",IF(G72&gt;0,G72,IF($J$5&gt;0,$J$5,$D$3)))</f>
        <v>599.5505251527569</v>
      </c>
      <c r="F72" s="44"/>
      <c r="G72" s="49"/>
      <c r="H72" s="50"/>
    </row>
    <row r="73" spans="1:8" ht="13.5" customHeight="1">
      <c r="A73" s="55">
        <f>A72+1</f>
        <v>67</v>
      </c>
      <c r="B73" s="4">
        <f>IF(B72&lt;=0,"",ROUND(B72-D73,2))</f>
        <v>92100.2</v>
      </c>
      <c r="C73" s="4">
        <f>IF(B72&lt;=0,"",B72*$D$1)</f>
        <v>461.1928</v>
      </c>
      <c r="D73" s="4">
        <f>IF(B72&lt;=0,"",E73-C73)</f>
        <v>138.35772515275693</v>
      </c>
      <c r="E73" s="4">
        <f>IF(B72&lt;=0,"",IF(G73&gt;0,G73,IF($J$5&gt;0,$J$5,$D$3)))</f>
        <v>599.5505251527569</v>
      </c>
      <c r="F73" s="44"/>
      <c r="G73" s="49"/>
      <c r="H73" s="50"/>
    </row>
    <row r="74" spans="1:8" ht="13.5" customHeight="1">
      <c r="A74" s="55">
        <f>A73+1</f>
        <v>68</v>
      </c>
      <c r="B74" s="4">
        <f>IF(B73&lt;=0,"",ROUND(B73-D74,2))</f>
        <v>91961.15</v>
      </c>
      <c r="C74" s="4">
        <f>IF(B73&lt;=0,"",B73*$D$1)</f>
        <v>460.501</v>
      </c>
      <c r="D74" s="4">
        <f>IF(B73&lt;=0,"",E74-C74)</f>
        <v>139.04952515275693</v>
      </c>
      <c r="E74" s="4">
        <f>IF(B73&lt;=0,"",IF(G74&gt;0,G74,IF($J$5&gt;0,$J$5,$D$3)))</f>
        <v>599.5505251527569</v>
      </c>
      <c r="F74" s="44"/>
      <c r="G74" s="49"/>
      <c r="H74" s="50"/>
    </row>
    <row r="75" spans="1:8" ht="13.5" customHeight="1">
      <c r="A75" s="55">
        <f>A74+1</f>
        <v>69</v>
      </c>
      <c r="B75" s="4">
        <f>IF(B74&lt;=0,"",ROUND(B74-D75,2))</f>
        <v>91821.41</v>
      </c>
      <c r="C75" s="4">
        <f>IF(B74&lt;=0,"",B74*$D$1)</f>
        <v>459.80575</v>
      </c>
      <c r="D75" s="4">
        <f>IF(B74&lt;=0,"",E75-C75)</f>
        <v>139.74477515275692</v>
      </c>
      <c r="E75" s="4">
        <f>IF(B74&lt;=0,"",IF(G75&gt;0,G75,IF($J$5&gt;0,$J$5,$D$3)))</f>
        <v>599.5505251527569</v>
      </c>
      <c r="F75" s="44"/>
      <c r="G75" s="49"/>
      <c r="H75" s="50"/>
    </row>
    <row r="76" spans="1:8" ht="13.5" customHeight="1">
      <c r="A76" s="55">
        <f>A75+1</f>
        <v>70</v>
      </c>
      <c r="B76" s="4">
        <f>IF(B75&lt;=0,"",ROUND(B75-D76,2))</f>
        <v>91680.97</v>
      </c>
      <c r="C76" s="4">
        <f>IF(B75&lt;=0,"",B75*$D$1)</f>
        <v>459.10705</v>
      </c>
      <c r="D76" s="4">
        <f>IF(B75&lt;=0,"",E76-C76)</f>
        <v>140.4434751527569</v>
      </c>
      <c r="E76" s="4">
        <f>IF(B75&lt;=0,"",IF(G76&gt;0,G76,IF($J$5&gt;0,$J$5,$D$3)))</f>
        <v>599.5505251527569</v>
      </c>
      <c r="F76" s="44"/>
      <c r="G76" s="49"/>
      <c r="H76" s="50"/>
    </row>
    <row r="77" spans="1:8" ht="13.5" customHeight="1">
      <c r="A77" s="55">
        <f>A76+1</f>
        <v>71</v>
      </c>
      <c r="B77" s="4">
        <f>IF(B76&lt;=0,"",ROUND(B76-D77,2))</f>
        <v>91539.82</v>
      </c>
      <c r="C77" s="4">
        <f>IF(B76&lt;=0,"",B76*$D$1)</f>
        <v>458.40485</v>
      </c>
      <c r="D77" s="4">
        <f>IF(B76&lt;=0,"",E77-C77)</f>
        <v>141.1456751527569</v>
      </c>
      <c r="E77" s="4">
        <f>IF(B76&lt;=0,"",IF(G77&gt;0,G77,IF($J$5&gt;0,$J$5,$D$3)))</f>
        <v>599.5505251527569</v>
      </c>
      <c r="F77" s="44"/>
      <c r="G77" s="49"/>
      <c r="H77" s="50"/>
    </row>
    <row r="78" spans="1:11" ht="13.5" customHeight="1">
      <c r="A78" s="12">
        <f>A77+1</f>
        <v>72</v>
      </c>
      <c r="B78" s="4">
        <f>IF(B77&lt;=0,"",ROUND(B77-D78,2))</f>
        <v>91397.97</v>
      </c>
      <c r="C78" s="13">
        <f>IF(B77&lt;=0,"",B77*$D$1)</f>
        <v>457.69910000000004</v>
      </c>
      <c r="D78" s="13">
        <f>IF(B77&lt;=0,"",E78-C78)</f>
        <v>141.85142515275686</v>
      </c>
      <c r="E78" s="13">
        <f>IF(B77&lt;=0,"",IF(G78&gt;0,G78,IF($J$5&gt;0,$J$5,$D$3)))</f>
        <v>599.5505251527569</v>
      </c>
      <c r="F78" s="46"/>
      <c r="G78" s="53"/>
      <c r="H78" s="54"/>
      <c r="I78" s="12"/>
      <c r="J78" s="12"/>
      <c r="K78" s="12">
        <v>6</v>
      </c>
    </row>
    <row r="79" spans="1:8" ht="13.5" customHeight="1">
      <c r="A79" s="55">
        <f>A78+1</f>
        <v>73</v>
      </c>
      <c r="B79" s="4">
        <f>IF(B78&lt;=0,"",ROUND(B78-D79,2))</f>
        <v>91255.41</v>
      </c>
      <c r="C79" s="4">
        <f>IF(B78&lt;=0,"",B78*$D$1)</f>
        <v>456.98985</v>
      </c>
      <c r="D79" s="4">
        <f>IF(B78&lt;=0,"",E79-C79)</f>
        <v>142.56067515275691</v>
      </c>
      <c r="E79" s="4">
        <f>IF(B78&lt;=0,"",IF(G79&gt;0,G79,IF($J$5&gt;0,$J$5,$D$3)))</f>
        <v>599.5505251527569</v>
      </c>
      <c r="F79" s="44"/>
      <c r="G79" s="49"/>
      <c r="H79" s="50"/>
    </row>
    <row r="80" spans="1:8" ht="13.5" customHeight="1">
      <c r="A80" s="55">
        <f>A79+1</f>
        <v>74</v>
      </c>
      <c r="B80" s="4">
        <f>IF(B79&lt;=0,"",ROUND(B79-D80,2))</f>
        <v>91112.14</v>
      </c>
      <c r="C80" s="4">
        <f>IF(B79&lt;=0,"",B79*$D$1)</f>
        <v>456.27705000000003</v>
      </c>
      <c r="D80" s="4">
        <f>IF(B79&lt;=0,"",E80-C80)</f>
        <v>143.27347515275687</v>
      </c>
      <c r="E80" s="4">
        <f>IF(B79&lt;=0,"",IF(G80&gt;0,G80,IF($J$5&gt;0,$J$5,$D$3)))</f>
        <v>599.5505251527569</v>
      </c>
      <c r="F80" s="44"/>
      <c r="G80" s="49"/>
      <c r="H80" s="50"/>
    </row>
    <row r="81" spans="1:8" ht="13.5" customHeight="1">
      <c r="A81" s="55">
        <f>A80+1</f>
        <v>75</v>
      </c>
      <c r="B81" s="4">
        <f>IF(B80&lt;=0,"",ROUND(B80-D81,2))</f>
        <v>90968.15</v>
      </c>
      <c r="C81" s="4">
        <f>IF(B80&lt;=0,"",B80*$D$1)</f>
        <v>455.5607</v>
      </c>
      <c r="D81" s="4">
        <f>IF(B80&lt;=0,"",E81-C81)</f>
        <v>143.9898251527569</v>
      </c>
      <c r="E81" s="4">
        <f>IF(B80&lt;=0,"",IF(G81&gt;0,G81,IF($J$5&gt;0,$J$5,$D$3)))</f>
        <v>599.5505251527569</v>
      </c>
      <c r="F81" s="44"/>
      <c r="G81" s="49"/>
      <c r="H81" s="50"/>
    </row>
    <row r="82" spans="1:8" ht="13.5" customHeight="1">
      <c r="A82" s="55">
        <f>A81+1</f>
        <v>76</v>
      </c>
      <c r="B82" s="4">
        <f>IF(B81&lt;=0,"",ROUND(B81-D82,2))</f>
        <v>90823.44</v>
      </c>
      <c r="C82" s="4">
        <f>IF(B81&lt;=0,"",B81*$D$1)</f>
        <v>454.84074999999996</v>
      </c>
      <c r="D82" s="4">
        <f>IF(B81&lt;=0,"",E82-C82)</f>
        <v>144.70977515275695</v>
      </c>
      <c r="E82" s="4">
        <f>IF(B81&lt;=0,"",IF(G82&gt;0,G82,IF($J$5&gt;0,$J$5,$D$3)))</f>
        <v>599.5505251527569</v>
      </c>
      <c r="F82" s="44"/>
      <c r="G82" s="49"/>
      <c r="H82" s="50"/>
    </row>
    <row r="83" spans="1:8" ht="13.5" customHeight="1">
      <c r="A83" s="55">
        <f>A82+1</f>
        <v>77</v>
      </c>
      <c r="B83" s="4">
        <f>IF(B82&lt;=0,"",ROUND(B82-D83,2))</f>
        <v>90678.01</v>
      </c>
      <c r="C83" s="4">
        <f>IF(B82&lt;=0,"",B82*$D$1)</f>
        <v>454.1172</v>
      </c>
      <c r="D83" s="4">
        <f>IF(B82&lt;=0,"",E83-C83)</f>
        <v>145.43332515275688</v>
      </c>
      <c r="E83" s="4">
        <f>IF(B82&lt;=0,"",IF(G83&gt;0,G83,IF($J$5&gt;0,$J$5,$D$3)))</f>
        <v>599.5505251527569</v>
      </c>
      <c r="F83" s="44"/>
      <c r="G83" s="49"/>
      <c r="H83" s="50"/>
    </row>
    <row r="84" spans="1:8" ht="13.5" customHeight="1">
      <c r="A84" s="55">
        <f>A83+1</f>
        <v>78</v>
      </c>
      <c r="B84" s="4">
        <f>IF(B83&lt;=0,"",ROUND(B83-D84,2))</f>
        <v>90531.85</v>
      </c>
      <c r="C84" s="4">
        <f>IF(B83&lt;=0,"",B83*$D$1)</f>
        <v>453.39005</v>
      </c>
      <c r="D84" s="4">
        <f>IF(B83&lt;=0,"",E84-C84)</f>
        <v>146.16047515275693</v>
      </c>
      <c r="E84" s="4">
        <f>IF(B83&lt;=0,"",IF(G84&gt;0,G84,IF($J$5&gt;0,$J$5,$D$3)))</f>
        <v>599.5505251527569</v>
      </c>
      <c r="F84" s="44"/>
      <c r="G84" s="49"/>
      <c r="H84" s="50"/>
    </row>
    <row r="85" spans="1:8" ht="13.5" customHeight="1">
      <c r="A85" s="55">
        <f>A84+1</f>
        <v>79</v>
      </c>
      <c r="B85" s="4">
        <f>IF(B84&lt;=0,"",ROUND(B84-D85,2))</f>
        <v>90384.96</v>
      </c>
      <c r="C85" s="4">
        <f>IF(B84&lt;=0,"",B84*$D$1)</f>
        <v>452.65925000000004</v>
      </c>
      <c r="D85" s="4">
        <f>IF(B84&lt;=0,"",E85-C85)</f>
        <v>146.89127515275686</v>
      </c>
      <c r="E85" s="4">
        <f>IF(B84&lt;=0,"",IF(G85&gt;0,G85,IF($J$5&gt;0,$J$5,$D$3)))</f>
        <v>599.5505251527569</v>
      </c>
      <c r="F85" s="44"/>
      <c r="G85" s="49"/>
      <c r="H85" s="50"/>
    </row>
    <row r="86" spans="1:8" ht="13.5" customHeight="1">
      <c r="A86" s="55">
        <f>A85+1</f>
        <v>80</v>
      </c>
      <c r="B86" s="4">
        <f>IF(B85&lt;=0,"",ROUND(B85-D86,2))</f>
        <v>90237.33</v>
      </c>
      <c r="C86" s="4">
        <f>IF(B85&lt;=0,"",B85*$D$1)</f>
        <v>451.92480000000006</v>
      </c>
      <c r="D86" s="4">
        <f>IF(B85&lt;=0,"",E86-C86)</f>
        <v>147.62572515275684</v>
      </c>
      <c r="E86" s="4">
        <f>IF(B85&lt;=0,"",IF(G86&gt;0,G86,IF($J$5&gt;0,$J$5,$D$3)))</f>
        <v>599.5505251527569</v>
      </c>
      <c r="F86" s="44"/>
      <c r="G86" s="49"/>
      <c r="H86" s="50"/>
    </row>
    <row r="87" spans="1:8" ht="13.5" customHeight="1">
      <c r="A87" s="55">
        <f>A86+1</f>
        <v>81</v>
      </c>
      <c r="B87" s="4">
        <f>IF(B86&lt;=0,"",ROUND(B86-D87,2))</f>
        <v>90088.97</v>
      </c>
      <c r="C87" s="4">
        <f>IF(B86&lt;=0,"",B86*$D$1)</f>
        <v>451.18665000000004</v>
      </c>
      <c r="D87" s="4">
        <f>IF(B86&lt;=0,"",E87-C87)</f>
        <v>148.36387515275686</v>
      </c>
      <c r="E87" s="4">
        <f>IF(B86&lt;=0,"",IF(G87&gt;0,G87,IF($J$5&gt;0,$J$5,$D$3)))</f>
        <v>599.5505251527569</v>
      </c>
      <c r="F87" s="44"/>
      <c r="G87" s="49"/>
      <c r="H87" s="50"/>
    </row>
    <row r="88" spans="1:8" ht="13.5" customHeight="1">
      <c r="A88" s="55">
        <f>A87+1</f>
        <v>82</v>
      </c>
      <c r="B88" s="4">
        <f>IF(B87&lt;=0,"",ROUND(B87-D88,2))</f>
        <v>89939.86</v>
      </c>
      <c r="C88" s="4">
        <f>IF(B87&lt;=0,"",B87*$D$1)</f>
        <v>450.44485000000003</v>
      </c>
      <c r="D88" s="4">
        <f>IF(B87&lt;=0,"",E88-C88)</f>
        <v>149.10567515275687</v>
      </c>
      <c r="E88" s="4">
        <f>IF(B87&lt;=0,"",IF(G88&gt;0,G88,IF($J$5&gt;0,$J$5,$D$3)))</f>
        <v>599.5505251527569</v>
      </c>
      <c r="F88" s="44"/>
      <c r="G88" s="49"/>
      <c r="H88" s="50"/>
    </row>
    <row r="89" spans="1:8" ht="13.5" customHeight="1">
      <c r="A89" s="55">
        <f>A88+1</f>
        <v>83</v>
      </c>
      <c r="B89" s="4">
        <f>IF(B88&lt;=0,"",ROUND(B88-D89,2))</f>
        <v>89790.01</v>
      </c>
      <c r="C89" s="4">
        <f>IF(B88&lt;=0,"",B88*$D$1)</f>
        <v>449.6993</v>
      </c>
      <c r="D89" s="4">
        <f>IF(B88&lt;=0,"",E89-C89)</f>
        <v>149.8512251527569</v>
      </c>
      <c r="E89" s="4">
        <f>IF(B88&lt;=0,"",IF(G89&gt;0,G89,IF($J$5&gt;0,$J$5,$D$3)))</f>
        <v>599.5505251527569</v>
      </c>
      <c r="F89" s="44"/>
      <c r="G89" s="49"/>
      <c r="H89" s="50"/>
    </row>
    <row r="90" spans="1:11" ht="13.5" customHeight="1">
      <c r="A90" s="12">
        <f>A89+1</f>
        <v>84</v>
      </c>
      <c r="B90" s="4">
        <f>IF(B89&lt;=0,"",ROUND(B89-D90,2))</f>
        <v>89639.41</v>
      </c>
      <c r="C90" s="13">
        <f>IF(B89&lt;=0,"",B89*$D$1)</f>
        <v>448.95005</v>
      </c>
      <c r="D90" s="13">
        <f>IF(B89&lt;=0,"",E90-C90)</f>
        <v>150.60047515275693</v>
      </c>
      <c r="E90" s="13">
        <f>IF(B89&lt;=0,"",IF(G90&gt;0,G90,IF($J$5&gt;0,$J$5,$D$3)))</f>
        <v>599.5505251527569</v>
      </c>
      <c r="F90" s="46"/>
      <c r="G90" s="53"/>
      <c r="H90" s="54"/>
      <c r="I90" s="12"/>
      <c r="J90" s="12"/>
      <c r="K90" s="12">
        <v>7</v>
      </c>
    </row>
    <row r="91" spans="1:8" ht="13.5" customHeight="1">
      <c r="A91" s="55">
        <f>A90+1</f>
        <v>85</v>
      </c>
      <c r="B91" s="4">
        <f>IF(B90&lt;=0,"",ROUND(B90-D91,2))</f>
        <v>89488.06</v>
      </c>
      <c r="C91" s="4">
        <f>IF(B90&lt;=0,"",B90*$D$1)</f>
        <v>448.19705000000005</v>
      </c>
      <c r="D91" s="4">
        <f>IF(B90&lt;=0,"",E91-C91)</f>
        <v>151.35347515275686</v>
      </c>
      <c r="E91" s="4">
        <f>IF(B90&lt;=0,"",IF(G91&gt;0,G91,IF($J$5&gt;0,$J$5,$D$3)))</f>
        <v>599.5505251527569</v>
      </c>
      <c r="F91" s="44"/>
      <c r="G91" s="49"/>
      <c r="H91" s="50"/>
    </row>
    <row r="92" spans="1:8" ht="13.5" customHeight="1">
      <c r="A92" s="55">
        <f>A91+1</f>
        <v>86</v>
      </c>
      <c r="B92" s="4">
        <f>IF(B91&lt;=0,"",ROUND(B91-D92,2))</f>
        <v>89335.95</v>
      </c>
      <c r="C92" s="4">
        <f>IF(B91&lt;=0,"",B91*$D$1)</f>
        <v>447.4403</v>
      </c>
      <c r="D92" s="4">
        <f>IF(B91&lt;=0,"",E92-C92)</f>
        <v>152.11022515275693</v>
      </c>
      <c r="E92" s="4">
        <f>IF(B91&lt;=0,"",IF(G92&gt;0,G92,IF($J$5&gt;0,$J$5,$D$3)))</f>
        <v>599.5505251527569</v>
      </c>
      <c r="F92" s="44"/>
      <c r="G92" s="49"/>
      <c r="H92" s="50"/>
    </row>
    <row r="93" spans="1:8" ht="13.5" customHeight="1">
      <c r="A93" s="55">
        <f>A92+1</f>
        <v>87</v>
      </c>
      <c r="B93" s="4">
        <f>IF(B92&lt;=0,"",ROUND(B92-D93,2))</f>
        <v>89183.08</v>
      </c>
      <c r="C93" s="4">
        <f>IF(B92&lt;=0,"",B92*$D$1)</f>
        <v>446.67975</v>
      </c>
      <c r="D93" s="4">
        <f>IF(B92&lt;=0,"",E93-C93)</f>
        <v>152.8707751527569</v>
      </c>
      <c r="E93" s="4">
        <f>IF(B92&lt;=0,"",IF(G93&gt;0,G93,IF($J$5&gt;0,$J$5,$D$3)))</f>
        <v>599.5505251527569</v>
      </c>
      <c r="F93" s="44"/>
      <c r="G93" s="49"/>
      <c r="H93" s="50"/>
    </row>
    <row r="94" spans="1:8" ht="13.5" customHeight="1">
      <c r="A94" s="55">
        <f>A93+1</f>
        <v>88</v>
      </c>
      <c r="B94" s="4">
        <f>IF(B93&lt;=0,"",ROUND(B93-D94,2))</f>
        <v>89029.44</v>
      </c>
      <c r="C94" s="4">
        <f>IF(B93&lt;=0,"",B93*$D$1)</f>
        <v>445.91540000000003</v>
      </c>
      <c r="D94" s="4">
        <f>IF(B93&lt;=0,"",E94-C94)</f>
        <v>153.63512515275687</v>
      </c>
      <c r="E94" s="4">
        <f>IF(B93&lt;=0,"",IF(G94&gt;0,G94,IF($J$5&gt;0,$J$5,$D$3)))</f>
        <v>599.5505251527569</v>
      </c>
      <c r="F94" s="44"/>
      <c r="G94" s="49"/>
      <c r="H94" s="50"/>
    </row>
    <row r="95" spans="1:8" ht="13.5" customHeight="1">
      <c r="A95" s="55">
        <f>A94+1</f>
        <v>89</v>
      </c>
      <c r="B95" s="4">
        <f>IF(B94&lt;=0,"",ROUND(B94-D95,2))</f>
        <v>88875.04</v>
      </c>
      <c r="C95" s="4">
        <f>IF(B94&lt;=0,"",B94*$D$1)</f>
        <v>445.1472</v>
      </c>
      <c r="D95" s="4">
        <f>IF(B94&lt;=0,"",E95-C95)</f>
        <v>154.4033251527569</v>
      </c>
      <c r="E95" s="4">
        <f>IF(B94&lt;=0,"",IF(G95&gt;0,G95,IF($J$5&gt;0,$J$5,$D$3)))</f>
        <v>599.5505251527569</v>
      </c>
      <c r="F95" s="44"/>
      <c r="G95" s="49"/>
      <c r="H95" s="50"/>
    </row>
    <row r="96" spans="1:8" ht="13.5" customHeight="1">
      <c r="A96" s="55">
        <f>A95+1</f>
        <v>90</v>
      </c>
      <c r="B96" s="4">
        <f>IF(B95&lt;=0,"",ROUND(B95-D96,2))</f>
        <v>88719.86</v>
      </c>
      <c r="C96" s="4">
        <f>IF(B95&lt;=0,"",B95*$D$1)</f>
        <v>444.37519999999995</v>
      </c>
      <c r="D96" s="4">
        <f>IF(B95&lt;=0,"",E96-C96)</f>
        <v>155.17532515275695</v>
      </c>
      <c r="E96" s="4">
        <f>IF(B95&lt;=0,"",IF(G96&gt;0,G96,IF($J$5&gt;0,$J$5,$D$3)))</f>
        <v>599.5505251527569</v>
      </c>
      <c r="F96" s="44"/>
      <c r="G96" s="49"/>
      <c r="H96" s="50"/>
    </row>
    <row r="97" spans="1:8" ht="13.5" customHeight="1">
      <c r="A97" s="55">
        <f>A96+1</f>
        <v>91</v>
      </c>
      <c r="B97" s="4">
        <f>IF(B96&lt;=0,"",ROUND(B96-D97,2))</f>
        <v>88563.91</v>
      </c>
      <c r="C97" s="4">
        <f>IF(B96&lt;=0,"",B96*$D$1)</f>
        <v>443.5993</v>
      </c>
      <c r="D97" s="4">
        <f>IF(B96&lt;=0,"",E97-C97)</f>
        <v>155.95122515275688</v>
      </c>
      <c r="E97" s="4">
        <f>IF(B96&lt;=0,"",IF(G97&gt;0,G97,IF($J$5&gt;0,$J$5,$D$3)))</f>
        <v>599.5505251527569</v>
      </c>
      <c r="F97" s="44"/>
      <c r="G97" s="49"/>
      <c r="H97" s="50"/>
    </row>
    <row r="98" spans="1:8" ht="13.5" customHeight="1">
      <c r="A98" s="55">
        <f>A97+1</f>
        <v>92</v>
      </c>
      <c r="B98" s="4">
        <f>IF(B97&lt;=0,"",ROUND(B97-D98,2))</f>
        <v>88407.18</v>
      </c>
      <c r="C98" s="4">
        <f>IF(B97&lt;=0,"",B97*$D$1)</f>
        <v>442.81955000000005</v>
      </c>
      <c r="D98" s="4">
        <f>IF(B97&lt;=0,"",E98-C98)</f>
        <v>156.73097515275686</v>
      </c>
      <c r="E98" s="4">
        <f>IF(B97&lt;=0,"",IF(G98&gt;0,G98,IF($J$5&gt;0,$J$5,$D$3)))</f>
        <v>599.5505251527569</v>
      </c>
      <c r="F98" s="44"/>
      <c r="G98" s="49"/>
      <c r="H98" s="50"/>
    </row>
    <row r="99" spans="1:8" ht="13.5" customHeight="1">
      <c r="A99" s="55">
        <f>A98+1</f>
        <v>93</v>
      </c>
      <c r="B99" s="4">
        <f>IF(B98&lt;=0,"",ROUND(B98-D99,2))</f>
        <v>88249.67</v>
      </c>
      <c r="C99" s="4">
        <f>IF(B98&lt;=0,"",B98*$D$1)</f>
        <v>442.03589999999997</v>
      </c>
      <c r="D99" s="4">
        <f>IF(B98&lt;=0,"",E99-C99)</f>
        <v>157.51462515275693</v>
      </c>
      <c r="E99" s="4">
        <f>IF(B98&lt;=0,"",IF(G99&gt;0,G99,IF($J$5&gt;0,$J$5,$D$3)))</f>
        <v>599.5505251527569</v>
      </c>
      <c r="F99" s="44"/>
      <c r="G99" s="49"/>
      <c r="H99" s="50"/>
    </row>
    <row r="100" spans="1:8" ht="13.5" customHeight="1">
      <c r="A100" s="55">
        <f>A99+1</f>
        <v>94</v>
      </c>
      <c r="B100" s="4">
        <f>IF(B99&lt;=0,"",ROUND(B99-D100,2))</f>
        <v>88091.37</v>
      </c>
      <c r="C100" s="4">
        <f>IF(B99&lt;=0,"",B99*$D$1)</f>
        <v>441.24835</v>
      </c>
      <c r="D100" s="4">
        <f>IF(B99&lt;=0,"",E100-C100)</f>
        <v>158.3021751527569</v>
      </c>
      <c r="E100" s="4">
        <f>IF(B99&lt;=0,"",IF(G100&gt;0,G100,IF($J$5&gt;0,$J$5,$D$3)))</f>
        <v>599.5505251527569</v>
      </c>
      <c r="F100" s="44"/>
      <c r="G100" s="49"/>
      <c r="H100" s="50"/>
    </row>
    <row r="101" spans="1:8" ht="13.5" customHeight="1">
      <c r="A101" s="55">
        <f>A100+1</f>
        <v>95</v>
      </c>
      <c r="B101" s="4">
        <f>IF(B100&lt;=0,"",ROUND(B100-D101,2))</f>
        <v>87932.28</v>
      </c>
      <c r="C101" s="4">
        <f>IF(B100&lt;=0,"",B100*$D$1)</f>
        <v>440.45685</v>
      </c>
      <c r="D101" s="4">
        <f>IF(B100&lt;=0,"",E101-C101)</f>
        <v>159.09367515275693</v>
      </c>
      <c r="E101" s="4">
        <f>IF(B100&lt;=0,"",IF(G101&gt;0,G101,IF($J$5&gt;0,$J$5,$D$3)))</f>
        <v>599.5505251527569</v>
      </c>
      <c r="F101" s="44"/>
      <c r="G101" s="49"/>
      <c r="H101" s="50"/>
    </row>
    <row r="102" spans="1:11" ht="13.5" customHeight="1">
      <c r="A102" s="12">
        <f>A101+1</f>
        <v>96</v>
      </c>
      <c r="B102" s="4">
        <f>IF(B101&lt;=0,"",ROUND(B101-D102,2))</f>
        <v>87772.39</v>
      </c>
      <c r="C102" s="13">
        <f>IF(B101&lt;=0,"",B101*$D$1)</f>
        <v>439.6614</v>
      </c>
      <c r="D102" s="13">
        <f>IF(B101&lt;=0,"",E102-C102)</f>
        <v>159.8891251527569</v>
      </c>
      <c r="E102" s="13">
        <f>IF(B101&lt;=0,"",IF(G102&gt;0,G102,IF($J$5&gt;0,$J$5,$D$3)))</f>
        <v>599.5505251527569</v>
      </c>
      <c r="F102" s="46"/>
      <c r="G102" s="53"/>
      <c r="H102" s="54"/>
      <c r="I102" s="12"/>
      <c r="J102" s="12"/>
      <c r="K102" s="12">
        <v>8</v>
      </c>
    </row>
    <row r="103" spans="1:8" ht="13.5" customHeight="1">
      <c r="A103" s="55">
        <f>A102+1</f>
        <v>97</v>
      </c>
      <c r="B103" s="4">
        <f>IF(B102&lt;=0,"",ROUND(B102-D103,2))</f>
        <v>87611.7</v>
      </c>
      <c r="C103" s="4">
        <f>IF(B102&lt;=0,"",B102*$D$1)</f>
        <v>438.86195</v>
      </c>
      <c r="D103" s="4">
        <f>IF(B102&lt;=0,"",E103-C103)</f>
        <v>160.68857515275693</v>
      </c>
      <c r="E103" s="4">
        <f>IF(B102&lt;=0,"",IF(G103&gt;0,G103,IF($J$5&gt;0,$J$5,$D$3)))</f>
        <v>599.5505251527569</v>
      </c>
      <c r="F103" s="44"/>
      <c r="G103" s="49"/>
      <c r="H103" s="50"/>
    </row>
    <row r="104" spans="1:8" ht="13.5" customHeight="1">
      <c r="A104" s="55">
        <f>A103+1</f>
        <v>98</v>
      </c>
      <c r="B104" s="4">
        <f>IF(B103&lt;=0,"",ROUND(B103-D104,2))</f>
        <v>87450.21</v>
      </c>
      <c r="C104" s="4">
        <f>IF(B103&lt;=0,"",B103*$D$1)</f>
        <v>438.0585</v>
      </c>
      <c r="D104" s="4">
        <f>IF(B103&lt;=0,"",E104-C104)</f>
        <v>161.49202515275692</v>
      </c>
      <c r="E104" s="4">
        <f>IF(B103&lt;=0,"",IF(G104&gt;0,G104,IF($J$5&gt;0,$J$5,$D$3)))</f>
        <v>599.5505251527569</v>
      </c>
      <c r="F104" s="44"/>
      <c r="G104" s="49"/>
      <c r="H104" s="50"/>
    </row>
    <row r="105" spans="1:8" ht="13.5" customHeight="1">
      <c r="A105" s="55">
        <f>A104+1</f>
        <v>99</v>
      </c>
      <c r="B105" s="4">
        <f>IF(B104&lt;=0,"",ROUND(B104-D105,2))</f>
        <v>87287.91</v>
      </c>
      <c r="C105" s="4">
        <f>IF(B104&lt;=0,"",B104*$D$1)</f>
        <v>437.25105</v>
      </c>
      <c r="D105" s="4">
        <f>IF(B104&lt;=0,"",E105-C105)</f>
        <v>162.29947515275688</v>
      </c>
      <c r="E105" s="4">
        <f>IF(B104&lt;=0,"",IF(G105&gt;0,G105,IF($J$5&gt;0,$J$5,$D$3)))</f>
        <v>599.5505251527569</v>
      </c>
      <c r="F105" s="44"/>
      <c r="G105" s="49"/>
      <c r="H105" s="50"/>
    </row>
    <row r="106" spans="1:8" ht="13.5" customHeight="1">
      <c r="A106" s="55">
        <f>A105+1</f>
        <v>100</v>
      </c>
      <c r="B106" s="4">
        <f>IF(B105&lt;=0,"",ROUND(B105-D106,2))</f>
        <v>87124.8</v>
      </c>
      <c r="C106" s="4">
        <f>IF(B105&lt;=0,"",B105*$D$1)</f>
        <v>436.43955000000005</v>
      </c>
      <c r="D106" s="4">
        <f>IF(B105&lt;=0,"",E106-C106)</f>
        <v>163.11097515275685</v>
      </c>
      <c r="E106" s="4">
        <f>IF(B105&lt;=0,"",IF(G106&gt;0,G106,IF($J$5&gt;0,$J$5,$D$3)))</f>
        <v>599.5505251527569</v>
      </c>
      <c r="F106" s="44"/>
      <c r="G106" s="49"/>
      <c r="H106" s="50"/>
    </row>
    <row r="107" spans="1:8" ht="13.5" customHeight="1">
      <c r="A107" s="55">
        <f>A106+1</f>
        <v>101</v>
      </c>
      <c r="B107" s="4">
        <f>IF(B106&lt;=0,"",ROUND(B106-D107,2))</f>
        <v>86960.87</v>
      </c>
      <c r="C107" s="4">
        <f>IF(B106&lt;=0,"",B106*$D$1)</f>
        <v>435.624</v>
      </c>
      <c r="D107" s="4">
        <f>IF(B106&lt;=0,"",E107-C107)</f>
        <v>163.92652515275688</v>
      </c>
      <c r="E107" s="4">
        <f>IF(B106&lt;=0,"",IF(G107&gt;0,G107,IF($J$5&gt;0,$J$5,$D$3)))</f>
        <v>599.5505251527569</v>
      </c>
      <c r="F107" s="44"/>
      <c r="G107" s="49"/>
      <c r="H107" s="50"/>
    </row>
    <row r="108" spans="1:8" ht="13.5" customHeight="1">
      <c r="A108" s="55">
        <f>A107+1</f>
        <v>102</v>
      </c>
      <c r="B108" s="4">
        <f>IF(B107&lt;=0,"",ROUND(B107-D108,2))</f>
        <v>86796.12</v>
      </c>
      <c r="C108" s="4">
        <f>IF(B107&lt;=0,"",B107*$D$1)</f>
        <v>434.80435</v>
      </c>
      <c r="D108" s="4">
        <f>IF(B107&lt;=0,"",E108-C108)</f>
        <v>164.7461751527569</v>
      </c>
      <c r="E108" s="4">
        <f>IF(B107&lt;=0,"",IF(G108&gt;0,G108,IF($J$5&gt;0,$J$5,$D$3)))</f>
        <v>599.5505251527569</v>
      </c>
      <c r="F108" s="44"/>
      <c r="G108" s="49"/>
      <c r="H108" s="50"/>
    </row>
    <row r="109" spans="1:8" ht="13.5" customHeight="1">
      <c r="A109" s="55">
        <f>A108+1</f>
        <v>103</v>
      </c>
      <c r="B109" s="4">
        <f>IF(B108&lt;=0,"",ROUND(B108-D109,2))</f>
        <v>86630.55</v>
      </c>
      <c r="C109" s="4">
        <f>IF(B108&lt;=0,"",B108*$D$1)</f>
        <v>433.9806</v>
      </c>
      <c r="D109" s="4">
        <f>IF(B108&lt;=0,"",E109-C109)</f>
        <v>165.56992515275692</v>
      </c>
      <c r="E109" s="4">
        <f>IF(B108&lt;=0,"",IF(G109&gt;0,G109,IF($J$5&gt;0,$J$5,$D$3)))</f>
        <v>599.5505251527569</v>
      </c>
      <c r="F109" s="44"/>
      <c r="G109" s="49"/>
      <c r="H109" s="50"/>
    </row>
    <row r="110" spans="1:8" ht="13.5" customHeight="1">
      <c r="A110" s="55">
        <f>A109+1</f>
        <v>104</v>
      </c>
      <c r="B110" s="4">
        <f>IF(B109&lt;=0,"",ROUND(B109-D110,2))</f>
        <v>86464.15</v>
      </c>
      <c r="C110" s="4">
        <f>IF(B109&lt;=0,"",B109*$D$1)</f>
        <v>433.15275</v>
      </c>
      <c r="D110" s="4">
        <f>IF(B109&lt;=0,"",E110-C110)</f>
        <v>166.39777515275688</v>
      </c>
      <c r="E110" s="4">
        <f>IF(B109&lt;=0,"",IF(G110&gt;0,G110,IF($J$5&gt;0,$J$5,$D$3)))</f>
        <v>599.5505251527569</v>
      </c>
      <c r="F110" s="44"/>
      <c r="G110" s="49"/>
      <c r="H110" s="50"/>
    </row>
    <row r="111" spans="1:8" ht="13.5" customHeight="1">
      <c r="A111" s="55">
        <f>A110+1</f>
        <v>105</v>
      </c>
      <c r="B111" s="4">
        <f>IF(B110&lt;=0,"",ROUND(B110-D111,2))</f>
        <v>86296.92</v>
      </c>
      <c r="C111" s="4">
        <f>IF(B110&lt;=0,"",B110*$D$1)</f>
        <v>432.32075</v>
      </c>
      <c r="D111" s="4">
        <f>IF(B110&lt;=0,"",E111-C111)</f>
        <v>167.22977515275693</v>
      </c>
      <c r="E111" s="4">
        <f>IF(B110&lt;=0,"",IF(G111&gt;0,G111,IF($J$5&gt;0,$J$5,$D$3)))</f>
        <v>599.5505251527569</v>
      </c>
      <c r="F111" s="44"/>
      <c r="G111" s="49"/>
      <c r="H111" s="50"/>
    </row>
    <row r="112" spans="1:8" ht="13.5" customHeight="1">
      <c r="A112" s="55">
        <f>A111+1</f>
        <v>106</v>
      </c>
      <c r="B112" s="4">
        <f>IF(B111&lt;=0,"",ROUND(B111-D112,2))</f>
        <v>86128.85</v>
      </c>
      <c r="C112" s="4">
        <f>IF(B111&lt;=0,"",B111*$D$1)</f>
        <v>431.4846</v>
      </c>
      <c r="D112" s="4">
        <f>IF(B111&lt;=0,"",E112-C112)</f>
        <v>168.0659251527569</v>
      </c>
      <c r="E112" s="4">
        <f>IF(B111&lt;=0,"",IF(G112&gt;0,G112,IF($J$5&gt;0,$J$5,$D$3)))</f>
        <v>599.5505251527569</v>
      </c>
      <c r="F112" s="44"/>
      <c r="G112" s="49"/>
      <c r="H112" s="50"/>
    </row>
    <row r="113" spans="1:8" ht="13.5" customHeight="1">
      <c r="A113" s="55">
        <f>A112+1</f>
        <v>107</v>
      </c>
      <c r="B113" s="4">
        <f>IF(B112&lt;=0,"",ROUND(B112-D113,2))</f>
        <v>85959.94</v>
      </c>
      <c r="C113" s="4">
        <f>IF(B112&lt;=0,"",B112*$D$1)</f>
        <v>430.64425000000006</v>
      </c>
      <c r="D113" s="4">
        <f>IF(B112&lt;=0,"",E113-C113)</f>
        <v>168.90627515275685</v>
      </c>
      <c r="E113" s="4">
        <f>IF(B112&lt;=0,"",IF(G113&gt;0,G113,IF($J$5&gt;0,$J$5,$D$3)))</f>
        <v>599.5505251527569</v>
      </c>
      <c r="F113" s="44"/>
      <c r="G113" s="49"/>
      <c r="H113" s="50"/>
    </row>
    <row r="114" spans="1:11" ht="13.5" customHeight="1">
      <c r="A114" s="12">
        <f>A113+1</f>
        <v>108</v>
      </c>
      <c r="B114" s="4">
        <f>IF(B113&lt;=0,"",ROUND(B113-D114,2))</f>
        <v>85790.19</v>
      </c>
      <c r="C114" s="13">
        <f>IF(B113&lt;=0,"",B113*$D$1)</f>
        <v>429.79970000000003</v>
      </c>
      <c r="D114" s="13">
        <f>IF(B113&lt;=0,"",E114-C114)</f>
        <v>169.75082515275687</v>
      </c>
      <c r="E114" s="13">
        <f>IF(B113&lt;=0,"",IF(G114&gt;0,G114,IF($J$5&gt;0,$J$5,$D$3)))</f>
        <v>599.5505251527569</v>
      </c>
      <c r="F114" s="46"/>
      <c r="G114" s="53"/>
      <c r="H114" s="54"/>
      <c r="I114" s="12"/>
      <c r="J114" s="12"/>
      <c r="K114" s="12">
        <v>9</v>
      </c>
    </row>
    <row r="115" spans="1:8" ht="13.5" customHeight="1">
      <c r="A115" s="55">
        <f>A114+1</f>
        <v>109</v>
      </c>
      <c r="B115" s="4">
        <f>IF(B114&lt;=0,"",ROUND(B114-D115,2))</f>
        <v>85619.59</v>
      </c>
      <c r="C115" s="4">
        <f>IF(B114&lt;=0,"",B114*$D$1)</f>
        <v>428.95095000000003</v>
      </c>
      <c r="D115" s="4">
        <f>IF(B114&lt;=0,"",E115-C115)</f>
        <v>170.59957515275687</v>
      </c>
      <c r="E115" s="4">
        <f>IF(B114&lt;=0,"",IF(G115&gt;0,G115,IF($J$5&gt;0,$J$5,$D$3)))</f>
        <v>599.5505251527569</v>
      </c>
      <c r="F115" s="44"/>
      <c r="G115" s="49"/>
      <c r="H115" s="50"/>
    </row>
    <row r="116" spans="1:8" ht="13.5" customHeight="1">
      <c r="A116" s="55">
        <f>A115+1</f>
        <v>110</v>
      </c>
      <c r="B116" s="4">
        <f>IF(B115&lt;=0,"",ROUND(B115-D116,2))</f>
        <v>85448.14</v>
      </c>
      <c r="C116" s="4">
        <f>IF(B115&lt;=0,"",B115*$D$1)</f>
        <v>428.09794999999997</v>
      </c>
      <c r="D116" s="4">
        <f>IF(B115&lt;=0,"",E116-C116)</f>
        <v>171.45257515275694</v>
      </c>
      <c r="E116" s="4">
        <f>IF(B115&lt;=0,"",IF(G116&gt;0,G116,IF($J$5&gt;0,$J$5,$D$3)))</f>
        <v>599.5505251527569</v>
      </c>
      <c r="F116" s="44"/>
      <c r="G116" s="49"/>
      <c r="H116" s="50"/>
    </row>
    <row r="117" spans="1:8" ht="13.5" customHeight="1">
      <c r="A117" s="55">
        <f>A116+1</f>
        <v>111</v>
      </c>
      <c r="B117" s="4">
        <f>IF(B116&lt;=0,"",ROUND(B116-D117,2))</f>
        <v>85275.83</v>
      </c>
      <c r="C117" s="4">
        <f>IF(B116&lt;=0,"",B116*$D$1)</f>
        <v>427.2407</v>
      </c>
      <c r="D117" s="4">
        <f>IF(B116&lt;=0,"",E117-C117)</f>
        <v>172.3098251527569</v>
      </c>
      <c r="E117" s="4">
        <f>IF(B116&lt;=0,"",IF(G117&gt;0,G117,IF($J$5&gt;0,$J$5,$D$3)))</f>
        <v>599.5505251527569</v>
      </c>
      <c r="F117" s="44"/>
      <c r="G117" s="49"/>
      <c r="H117" s="50"/>
    </row>
    <row r="118" spans="1:8" ht="13.5" customHeight="1">
      <c r="A118" s="55">
        <f>A117+1</f>
        <v>112</v>
      </c>
      <c r="B118" s="4">
        <f>IF(B117&lt;=0,"",ROUND(B117-D118,2))</f>
        <v>85102.66</v>
      </c>
      <c r="C118" s="4">
        <f>IF(B117&lt;=0,"",B117*$D$1)</f>
        <v>426.37915000000004</v>
      </c>
      <c r="D118" s="4">
        <f>IF(B117&lt;=0,"",E118-C118)</f>
        <v>173.17137515275687</v>
      </c>
      <c r="E118" s="4">
        <f>IF(B117&lt;=0,"",IF(G118&gt;0,G118,IF($J$5&gt;0,$J$5,$D$3)))</f>
        <v>599.5505251527569</v>
      </c>
      <c r="F118" s="44"/>
      <c r="G118" s="49"/>
      <c r="H118" s="50"/>
    </row>
    <row r="119" spans="1:8" ht="13.5" customHeight="1">
      <c r="A119" s="55">
        <f>A118+1</f>
        <v>113</v>
      </c>
      <c r="B119" s="4">
        <f>IF(B118&lt;=0,"",ROUND(B118-D119,2))</f>
        <v>84928.62</v>
      </c>
      <c r="C119" s="4">
        <f>IF(B118&lt;=0,"",B118*$D$1)</f>
        <v>425.5133</v>
      </c>
      <c r="D119" s="4">
        <f>IF(B118&lt;=0,"",E119-C119)</f>
        <v>174.0372251527569</v>
      </c>
      <c r="E119" s="4">
        <f>IF(B118&lt;=0,"",IF(G119&gt;0,G119,IF($J$5&gt;0,$J$5,$D$3)))</f>
        <v>599.5505251527569</v>
      </c>
      <c r="F119" s="44"/>
      <c r="G119" s="49"/>
      <c r="H119" s="50"/>
    </row>
    <row r="120" spans="1:8" ht="13.5" customHeight="1">
      <c r="A120" s="55">
        <f>A119+1</f>
        <v>114</v>
      </c>
      <c r="B120" s="4">
        <f>IF(B119&lt;=0,"",ROUND(B119-D120,2))</f>
        <v>84753.71</v>
      </c>
      <c r="C120" s="4">
        <f>IF(B119&lt;=0,"",B119*$D$1)</f>
        <v>424.6431</v>
      </c>
      <c r="D120" s="4">
        <f>IF(B119&lt;=0,"",E120-C120)</f>
        <v>174.9074251527569</v>
      </c>
      <c r="E120" s="4">
        <f>IF(B119&lt;=0,"",IF(G120&gt;0,G120,IF($J$5&gt;0,$J$5,$D$3)))</f>
        <v>599.5505251527569</v>
      </c>
      <c r="F120" s="44"/>
      <c r="G120" s="49"/>
      <c r="H120" s="50"/>
    </row>
    <row r="121" spans="1:8" ht="13.5" customHeight="1">
      <c r="A121" s="55">
        <f>A120+1</f>
        <v>115</v>
      </c>
      <c r="B121" s="4">
        <f>IF(B120&lt;=0,"",ROUND(B120-D121,2))</f>
        <v>84577.93</v>
      </c>
      <c r="C121" s="4">
        <f>IF(B120&lt;=0,"",B120*$D$1)</f>
        <v>423.76855000000006</v>
      </c>
      <c r="D121" s="4">
        <f>IF(B120&lt;=0,"",E121-C121)</f>
        <v>175.78197515275684</v>
      </c>
      <c r="E121" s="4">
        <f>IF(B120&lt;=0,"",IF(G121&gt;0,G121,IF($J$5&gt;0,$J$5,$D$3)))</f>
        <v>599.5505251527569</v>
      </c>
      <c r="F121" s="44"/>
      <c r="G121" s="49"/>
      <c r="H121" s="50"/>
    </row>
    <row r="122" spans="1:8" ht="13.5" customHeight="1">
      <c r="A122" s="55">
        <f>A121+1</f>
        <v>116</v>
      </c>
      <c r="B122" s="4">
        <f>IF(B121&lt;=0,"",ROUND(B121-D122,2))</f>
        <v>84401.27</v>
      </c>
      <c r="C122" s="4">
        <f>IF(B121&lt;=0,"",B121*$D$1)</f>
        <v>422.88964999999996</v>
      </c>
      <c r="D122" s="4">
        <f>IF(B121&lt;=0,"",E122-C122)</f>
        <v>176.66087515275694</v>
      </c>
      <c r="E122" s="4">
        <f>IF(B121&lt;=0,"",IF(G122&gt;0,G122,IF($J$5&gt;0,$J$5,$D$3)))</f>
        <v>599.5505251527569</v>
      </c>
      <c r="F122" s="44"/>
      <c r="G122" s="49"/>
      <c r="H122" s="50"/>
    </row>
    <row r="123" spans="1:8" ht="13.5" customHeight="1">
      <c r="A123" s="55">
        <f>A122+1</f>
        <v>117</v>
      </c>
      <c r="B123" s="4">
        <f>IF(B122&lt;=0,"",ROUND(B122-D123,2))</f>
        <v>84223.73</v>
      </c>
      <c r="C123" s="4">
        <f>IF(B122&lt;=0,"",B122*$D$1)</f>
        <v>422.00635000000005</v>
      </c>
      <c r="D123" s="4">
        <f>IF(B122&lt;=0,"",E123-C123)</f>
        <v>177.54417515275685</v>
      </c>
      <c r="E123" s="4">
        <f>IF(B122&lt;=0,"",IF(G123&gt;0,G123,IF($J$5&gt;0,$J$5,$D$3)))</f>
        <v>599.5505251527569</v>
      </c>
      <c r="F123" s="44"/>
      <c r="G123" s="49"/>
      <c r="H123" s="50"/>
    </row>
    <row r="124" spans="1:8" ht="13.5" customHeight="1">
      <c r="A124" s="55">
        <f>A123+1</f>
        <v>118</v>
      </c>
      <c r="B124" s="4">
        <f>IF(B123&lt;=0,"",ROUND(B123-D124,2))</f>
        <v>84045.3</v>
      </c>
      <c r="C124" s="4">
        <f>IF(B123&lt;=0,"",B123*$D$1)</f>
        <v>421.11865</v>
      </c>
      <c r="D124" s="4">
        <f>IF(B123&lt;=0,"",E124-C124)</f>
        <v>178.4318751527569</v>
      </c>
      <c r="E124" s="4">
        <f>IF(B123&lt;=0,"",IF(G124&gt;0,G124,IF($J$5&gt;0,$J$5,$D$3)))</f>
        <v>599.5505251527569</v>
      </c>
      <c r="F124" s="44"/>
      <c r="G124" s="49"/>
      <c r="H124" s="50"/>
    </row>
    <row r="125" spans="1:8" ht="13.5" customHeight="1">
      <c r="A125" s="55">
        <f>A124+1</f>
        <v>119</v>
      </c>
      <c r="B125" s="4">
        <f>IF(B124&lt;=0,"",ROUND(B124-D125,2))</f>
        <v>83865.98</v>
      </c>
      <c r="C125" s="4">
        <f>IF(B124&lt;=0,"",B124*$D$1)</f>
        <v>420.22650000000004</v>
      </c>
      <c r="D125" s="4">
        <f>IF(B124&lt;=0,"",E125-C125)</f>
        <v>179.32402515275686</v>
      </c>
      <c r="E125" s="4">
        <f>IF(B124&lt;=0,"",IF(G125&gt;0,G125,IF($J$5&gt;0,$J$5,$D$3)))</f>
        <v>599.5505251527569</v>
      </c>
      <c r="F125" s="44"/>
      <c r="G125" s="49"/>
      <c r="H125" s="50"/>
    </row>
    <row r="126" spans="1:11" ht="13.5" customHeight="1">
      <c r="A126" s="12">
        <f>A125+1</f>
        <v>120</v>
      </c>
      <c r="B126" s="4">
        <f>IF(B125&lt;=0,"",ROUND(B125-D126,2))</f>
        <v>83685.76</v>
      </c>
      <c r="C126" s="13">
        <f>IF(B125&lt;=0,"",B125*$D$1)</f>
        <v>419.3299</v>
      </c>
      <c r="D126" s="13">
        <f>IF(B125&lt;=0,"",E126-C126)</f>
        <v>180.2206251527569</v>
      </c>
      <c r="E126" s="13">
        <f>IF(B125&lt;=0,"",IF(G126&gt;0,G126,IF($J$5&gt;0,$J$5,$D$3)))</f>
        <v>599.5505251527569</v>
      </c>
      <c r="F126" s="46"/>
      <c r="G126" s="53"/>
      <c r="H126" s="54"/>
      <c r="I126" s="12"/>
      <c r="J126" s="12"/>
      <c r="K126" s="12">
        <v>10</v>
      </c>
    </row>
    <row r="127" spans="1:8" ht="13.5" customHeight="1">
      <c r="A127" s="55">
        <f>A126+1</f>
        <v>121</v>
      </c>
      <c r="B127" s="4">
        <f>IF(B126&lt;=0,"",ROUND(B126-D127,2))</f>
        <v>83504.64</v>
      </c>
      <c r="C127" s="4">
        <f>IF(B126&lt;=0,"",B126*$D$1)</f>
        <v>418.42879999999997</v>
      </c>
      <c r="D127" s="4">
        <f>IF(B126&lt;=0,"",E127-C127)</f>
        <v>181.12172515275694</v>
      </c>
      <c r="E127" s="4">
        <f>IF(B126&lt;=0,"",IF(G127&gt;0,G127,IF($J$5&gt;0,$J$5,$D$3)))</f>
        <v>599.5505251527569</v>
      </c>
      <c r="F127" s="44"/>
      <c r="G127" s="49"/>
      <c r="H127" s="50"/>
    </row>
    <row r="128" spans="1:8" ht="13.5" customHeight="1">
      <c r="A128" s="55">
        <f>A127+1</f>
        <v>122</v>
      </c>
      <c r="B128" s="4">
        <f>IF(B127&lt;=0,"",ROUND(B127-D128,2))</f>
        <v>83322.61</v>
      </c>
      <c r="C128" s="4">
        <f>IF(B127&lt;=0,"",B127*$D$1)</f>
        <v>417.52320000000003</v>
      </c>
      <c r="D128" s="4">
        <f>IF(B127&lt;=0,"",E128-C128)</f>
        <v>182.02732515275687</v>
      </c>
      <c r="E128" s="4">
        <f>IF(B127&lt;=0,"",IF(G128&gt;0,G128,IF($J$5&gt;0,$J$5,$D$3)))</f>
        <v>599.5505251527569</v>
      </c>
      <c r="F128" s="44"/>
      <c r="G128" s="49"/>
      <c r="H128" s="50"/>
    </row>
    <row r="129" spans="1:8" ht="13.5" customHeight="1">
      <c r="A129" s="55">
        <f>A128+1</f>
        <v>123</v>
      </c>
      <c r="B129" s="4">
        <f>IF(B128&lt;=0,"",ROUND(B128-D129,2))</f>
        <v>83139.67</v>
      </c>
      <c r="C129" s="4">
        <f>IF(B128&lt;=0,"",B128*$D$1)</f>
        <v>416.61305</v>
      </c>
      <c r="D129" s="4">
        <f>IF(B128&lt;=0,"",E129-C129)</f>
        <v>182.93747515275692</v>
      </c>
      <c r="E129" s="4">
        <f>IF(B128&lt;=0,"",IF(G129&gt;0,G129,IF($J$5&gt;0,$J$5,$D$3)))</f>
        <v>599.5505251527569</v>
      </c>
      <c r="F129" s="44"/>
      <c r="G129" s="49"/>
      <c r="H129" s="50"/>
    </row>
    <row r="130" spans="1:8" ht="13.5" customHeight="1">
      <c r="A130" s="55">
        <f>A129+1</f>
        <v>124</v>
      </c>
      <c r="B130" s="4">
        <f>IF(B129&lt;=0,"",ROUND(B129-D130,2))</f>
        <v>82955.82</v>
      </c>
      <c r="C130" s="4">
        <f>IF(B129&lt;=0,"",B129*$D$1)</f>
        <v>415.69835</v>
      </c>
      <c r="D130" s="4">
        <f>IF(B129&lt;=0,"",E130-C130)</f>
        <v>183.8521751527569</v>
      </c>
      <c r="E130" s="4">
        <f>IF(B129&lt;=0,"",IF(G130&gt;0,G130,IF($J$5&gt;0,$J$5,$D$3)))</f>
        <v>599.5505251527569</v>
      </c>
      <c r="F130" s="44"/>
      <c r="G130" s="49"/>
      <c r="H130" s="50"/>
    </row>
    <row r="131" spans="1:8" ht="13.5" customHeight="1">
      <c r="A131" s="55">
        <f>A130+1</f>
        <v>125</v>
      </c>
      <c r="B131" s="4">
        <f>IF(B130&lt;=0,"",ROUND(B130-D131,2))</f>
        <v>82771.05</v>
      </c>
      <c r="C131" s="4">
        <f>IF(B130&lt;=0,"",B130*$D$1)</f>
        <v>414.7791</v>
      </c>
      <c r="D131" s="4">
        <f>IF(B130&lt;=0,"",E131-C131)</f>
        <v>184.77142515275688</v>
      </c>
      <c r="E131" s="4">
        <f>IF(B130&lt;=0,"",IF(G131&gt;0,G131,IF($J$5&gt;0,$J$5,$D$3)))</f>
        <v>599.5505251527569</v>
      </c>
      <c r="F131" s="44"/>
      <c r="G131" s="49"/>
      <c r="H131" s="50"/>
    </row>
    <row r="132" spans="1:8" ht="13.5" customHeight="1">
      <c r="A132" s="55">
        <f>A131+1</f>
        <v>126</v>
      </c>
      <c r="B132" s="4">
        <f>IF(B131&lt;=0,"",ROUND(B131-D132,2))</f>
        <v>82585.35</v>
      </c>
      <c r="C132" s="4">
        <f>IF(B131&lt;=0,"",B131*$D$1)</f>
        <v>413.85525</v>
      </c>
      <c r="D132" s="4">
        <f>IF(B131&lt;=0,"",E132-C132)</f>
        <v>185.6952751527569</v>
      </c>
      <c r="E132" s="4">
        <f>IF(B131&lt;=0,"",IF(G132&gt;0,G132,IF($J$5&gt;0,$J$5,$D$3)))</f>
        <v>599.5505251527569</v>
      </c>
      <c r="F132" s="44"/>
      <c r="G132" s="49"/>
      <c r="H132" s="50"/>
    </row>
    <row r="133" spans="1:8" ht="13.5" customHeight="1">
      <c r="A133" s="55">
        <f>A132+1</f>
        <v>127</v>
      </c>
      <c r="B133" s="4">
        <f>IF(B132&lt;=0,"",ROUND(B132-D133,2))</f>
        <v>82398.73</v>
      </c>
      <c r="C133" s="4">
        <f>IF(B132&lt;=0,"",B132*$D$1)</f>
        <v>412.92675</v>
      </c>
      <c r="D133" s="4">
        <f>IF(B132&lt;=0,"",E133-C133)</f>
        <v>186.62377515275688</v>
      </c>
      <c r="E133" s="4">
        <f>IF(B132&lt;=0,"",IF(G133&gt;0,G133,IF($J$5&gt;0,$J$5,$D$3)))</f>
        <v>599.5505251527569</v>
      </c>
      <c r="F133" s="44"/>
      <c r="G133" s="49"/>
      <c r="H133" s="50"/>
    </row>
    <row r="134" spans="1:8" ht="13.5" customHeight="1">
      <c r="A134" s="55">
        <f>A133+1</f>
        <v>128</v>
      </c>
      <c r="B134" s="4">
        <f>IF(B133&lt;=0,"",ROUND(B133-D134,2))</f>
        <v>82211.17</v>
      </c>
      <c r="C134" s="4">
        <f>IF(B133&lt;=0,"",B133*$D$1)</f>
        <v>411.99365</v>
      </c>
      <c r="D134" s="4">
        <f>IF(B133&lt;=0,"",E134-C134)</f>
        <v>187.5568751527569</v>
      </c>
      <c r="E134" s="4">
        <f>IF(B133&lt;=0,"",IF(G134&gt;0,G134,IF($J$5&gt;0,$J$5,$D$3)))</f>
        <v>599.5505251527569</v>
      </c>
      <c r="F134" s="44"/>
      <c r="G134" s="49"/>
      <c r="H134" s="50"/>
    </row>
    <row r="135" spans="1:8" ht="13.5" customHeight="1">
      <c r="A135" s="55">
        <f>A134+1</f>
        <v>129</v>
      </c>
      <c r="B135" s="4">
        <f>IF(B134&lt;=0,"",ROUND(B134-D135,2))</f>
        <v>82022.68</v>
      </c>
      <c r="C135" s="4">
        <f>IF(B134&lt;=0,"",B134*$D$1)</f>
        <v>411.05585</v>
      </c>
      <c r="D135" s="4">
        <f>IF(B134&lt;=0,"",E135-C135)</f>
        <v>188.49467515275688</v>
      </c>
      <c r="E135" s="4">
        <f>IF(B134&lt;=0,"",IF(G135&gt;0,G135,IF($J$5&gt;0,$J$5,$D$3)))</f>
        <v>599.5505251527569</v>
      </c>
      <c r="F135" s="44"/>
      <c r="G135" s="49"/>
      <c r="H135" s="50"/>
    </row>
    <row r="136" spans="1:8" ht="13.5" customHeight="1">
      <c r="A136" s="55">
        <f>A135+1</f>
        <v>130</v>
      </c>
      <c r="B136" s="4">
        <f>IF(B135&lt;=0,"",ROUND(B135-D136,2))</f>
        <v>81833.24</v>
      </c>
      <c r="C136" s="4">
        <f>IF(B135&lt;=0,"",B135*$D$1)</f>
        <v>410.11339999999996</v>
      </c>
      <c r="D136" s="4">
        <f>IF(B135&lt;=0,"",E136-C136)</f>
        <v>189.43712515275695</v>
      </c>
      <c r="E136" s="4">
        <f>IF(B135&lt;=0,"",IF(G136&gt;0,G136,IF($J$5&gt;0,$J$5,$D$3)))</f>
        <v>599.5505251527569</v>
      </c>
      <c r="F136" s="44"/>
      <c r="G136" s="49"/>
      <c r="H136" s="50"/>
    </row>
    <row r="137" spans="1:8" ht="13.5" customHeight="1">
      <c r="A137" s="55">
        <f>A136+1</f>
        <v>131</v>
      </c>
      <c r="B137" s="4">
        <f>IF(B136&lt;=0,"",ROUND(B136-D137,2))</f>
        <v>81642.86</v>
      </c>
      <c r="C137" s="4">
        <f>IF(B136&lt;=0,"",B136*$D$1)</f>
        <v>409.16620000000006</v>
      </c>
      <c r="D137" s="4">
        <f>IF(B136&lt;=0,"",E137-C137)</f>
        <v>190.38432515275684</v>
      </c>
      <c r="E137" s="4">
        <f>IF(B136&lt;=0,"",IF(G137&gt;0,G137,IF($J$5&gt;0,$J$5,$D$3)))</f>
        <v>599.5505251527569</v>
      </c>
      <c r="F137" s="44"/>
      <c r="G137" s="49"/>
      <c r="H137" s="50"/>
    </row>
    <row r="138" spans="1:11" ht="13.5" customHeight="1">
      <c r="A138" s="12">
        <f>A137+1</f>
        <v>132</v>
      </c>
      <c r="B138" s="4">
        <f>IF(B137&lt;=0,"",ROUND(B137-D138,2))</f>
        <v>81451.52</v>
      </c>
      <c r="C138" s="13">
        <f>IF(B137&lt;=0,"",B137*$D$1)</f>
        <v>408.21430000000004</v>
      </c>
      <c r="D138" s="13">
        <f>IF(B137&lt;=0,"",E138-C138)</f>
        <v>191.33622515275687</v>
      </c>
      <c r="E138" s="13">
        <f>IF(B137&lt;=0,"",IF(G138&gt;0,G138,IF($J$5&gt;0,$J$5,$D$3)))</f>
        <v>599.5505251527569</v>
      </c>
      <c r="F138" s="46"/>
      <c r="G138" s="53"/>
      <c r="H138" s="54"/>
      <c r="I138" s="12"/>
      <c r="J138" s="12"/>
      <c r="K138" s="12">
        <v>11</v>
      </c>
    </row>
    <row r="139" spans="1:8" ht="13.5" customHeight="1">
      <c r="A139" s="55">
        <f>A138+1</f>
        <v>133</v>
      </c>
      <c r="B139" s="4">
        <f>IF(B138&lt;=0,"",ROUND(B138-D139,2))</f>
        <v>81259.23</v>
      </c>
      <c r="C139" s="4">
        <f>IF(B138&lt;=0,"",B138*$D$1)</f>
        <v>407.2576</v>
      </c>
      <c r="D139" s="4">
        <f>IF(B138&lt;=0,"",E139-C139)</f>
        <v>192.29292515275688</v>
      </c>
      <c r="E139" s="4">
        <f>IF(B138&lt;=0,"",IF(G139&gt;0,G139,IF($J$5&gt;0,$J$5,$D$3)))</f>
        <v>599.5505251527569</v>
      </c>
      <c r="F139" s="44"/>
      <c r="G139" s="49"/>
      <c r="H139" s="50"/>
    </row>
    <row r="140" spans="1:8" ht="13.5" customHeight="1">
      <c r="A140" s="55">
        <f>A139+1</f>
        <v>134</v>
      </c>
      <c r="B140" s="4">
        <f>IF(B139&lt;=0,"",ROUND(B139-D140,2))</f>
        <v>81065.98</v>
      </c>
      <c r="C140" s="4">
        <f>IF(B139&lt;=0,"",B139*$D$1)</f>
        <v>406.29615</v>
      </c>
      <c r="D140" s="4">
        <f>IF(B139&lt;=0,"",E140-C140)</f>
        <v>193.2543751527569</v>
      </c>
      <c r="E140" s="4">
        <f>IF(B139&lt;=0,"",IF(G140&gt;0,G140,IF($J$5&gt;0,$J$5,$D$3)))</f>
        <v>599.5505251527569</v>
      </c>
      <c r="F140" s="44"/>
      <c r="G140" s="49"/>
      <c r="H140" s="50"/>
    </row>
    <row r="141" spans="1:8" ht="13.5" customHeight="1">
      <c r="A141" s="55">
        <f>A140+1</f>
        <v>135</v>
      </c>
      <c r="B141" s="4">
        <f>IF(B140&lt;=0,"",ROUND(B140-D141,2))</f>
        <v>80871.76</v>
      </c>
      <c r="C141" s="4">
        <f>IF(B140&lt;=0,"",B140*$D$1)</f>
        <v>405.3299</v>
      </c>
      <c r="D141" s="4">
        <f>IF(B140&lt;=0,"",E141-C141)</f>
        <v>194.2206251527569</v>
      </c>
      <c r="E141" s="4">
        <f>IF(B140&lt;=0,"",IF(G141&gt;0,G141,IF($J$5&gt;0,$J$5,$D$3)))</f>
        <v>599.5505251527569</v>
      </c>
      <c r="F141" s="44"/>
      <c r="G141" s="49"/>
      <c r="H141" s="50"/>
    </row>
    <row r="142" spans="1:8" ht="13.5" customHeight="1">
      <c r="A142" s="55">
        <f>A141+1</f>
        <v>136</v>
      </c>
      <c r="B142" s="4">
        <f>IF(B141&lt;=0,"",ROUND(B141-D142,2))</f>
        <v>80676.57</v>
      </c>
      <c r="C142" s="4">
        <f>IF(B141&lt;=0,"",B141*$D$1)</f>
        <v>404.3588</v>
      </c>
      <c r="D142" s="4">
        <f>IF(B141&lt;=0,"",E142-C142)</f>
        <v>195.19172515275693</v>
      </c>
      <c r="E142" s="4">
        <f>IF(B141&lt;=0,"",IF(G142&gt;0,G142,IF($J$5&gt;0,$J$5,$D$3)))</f>
        <v>599.5505251527569</v>
      </c>
      <c r="F142" s="44"/>
      <c r="G142" s="49"/>
      <c r="H142" s="50"/>
    </row>
    <row r="143" spans="1:8" ht="13.5" customHeight="1">
      <c r="A143" s="55">
        <f>A142+1</f>
        <v>137</v>
      </c>
      <c r="B143" s="4">
        <f>IF(B142&lt;=0,"",ROUND(B142-D143,2))</f>
        <v>80480.4</v>
      </c>
      <c r="C143" s="4">
        <f>IF(B142&lt;=0,"",B142*$D$1)</f>
        <v>403.38285</v>
      </c>
      <c r="D143" s="4">
        <f>IF(B142&lt;=0,"",E143-C143)</f>
        <v>196.16767515275689</v>
      </c>
      <c r="E143" s="4">
        <f>IF(B142&lt;=0,"",IF(G143&gt;0,G143,IF($J$5&gt;0,$J$5,$D$3)))</f>
        <v>599.5505251527569</v>
      </c>
      <c r="F143" s="44"/>
      <c r="G143" s="49"/>
      <c r="H143" s="50"/>
    </row>
    <row r="144" spans="1:8" ht="13.5" customHeight="1">
      <c r="A144" s="55">
        <f>A143+1</f>
        <v>138</v>
      </c>
      <c r="B144" s="4">
        <f>IF(B143&lt;=0,"",ROUND(B143-D144,2))</f>
        <v>80283.25</v>
      </c>
      <c r="C144" s="4">
        <f>IF(B143&lt;=0,"",B143*$D$1)</f>
        <v>402.402</v>
      </c>
      <c r="D144" s="4">
        <f>IF(B143&lt;=0,"",E144-C144)</f>
        <v>197.14852515275692</v>
      </c>
      <c r="E144" s="4">
        <f>IF(B143&lt;=0,"",IF(G144&gt;0,G144,IF($J$5&gt;0,$J$5,$D$3)))</f>
        <v>599.5505251527569</v>
      </c>
      <c r="F144" s="44"/>
      <c r="G144" s="49"/>
      <c r="H144" s="50"/>
    </row>
    <row r="145" spans="1:8" ht="13.5" customHeight="1">
      <c r="A145" s="55">
        <f>A144+1</f>
        <v>139</v>
      </c>
      <c r="B145" s="4">
        <f>IF(B144&lt;=0,"",ROUND(B144-D145,2))</f>
        <v>80085.12</v>
      </c>
      <c r="C145" s="4">
        <f>IF(B144&lt;=0,"",B144*$D$1)</f>
        <v>401.41625</v>
      </c>
      <c r="D145" s="4">
        <f>IF(B144&lt;=0,"",E145-C145)</f>
        <v>198.1342751527569</v>
      </c>
      <c r="E145" s="4">
        <f>IF(B144&lt;=0,"",IF(G145&gt;0,G145,IF($J$5&gt;0,$J$5,$D$3)))</f>
        <v>599.5505251527569</v>
      </c>
      <c r="F145" s="44"/>
      <c r="G145" s="49"/>
      <c r="H145" s="50"/>
    </row>
    <row r="146" spans="1:8" ht="13.5" customHeight="1">
      <c r="A146" s="55">
        <f>A145+1</f>
        <v>140</v>
      </c>
      <c r="B146" s="4">
        <f>IF(B145&lt;=0,"",ROUND(B145-D146,2))</f>
        <v>79886</v>
      </c>
      <c r="C146" s="4">
        <f>IF(B145&lt;=0,"",B145*$D$1)</f>
        <v>400.4256</v>
      </c>
      <c r="D146" s="4">
        <f>IF(B145&lt;=0,"",E146-C146)</f>
        <v>199.12492515275693</v>
      </c>
      <c r="E146" s="4">
        <f>IF(B145&lt;=0,"",IF(G146&gt;0,G146,IF($J$5&gt;0,$J$5,$D$3)))</f>
        <v>599.5505251527569</v>
      </c>
      <c r="F146" s="44"/>
      <c r="G146" s="49"/>
      <c r="H146" s="50"/>
    </row>
    <row r="147" spans="1:8" ht="13.5" customHeight="1">
      <c r="A147" s="55">
        <f>A146+1</f>
        <v>141</v>
      </c>
      <c r="B147" s="4">
        <f>IF(B146&lt;=0,"",ROUND(B146-D147,2))</f>
        <v>79685.88</v>
      </c>
      <c r="C147" s="4">
        <f>IF(B146&lt;=0,"",B146*$D$1)</f>
        <v>399.43</v>
      </c>
      <c r="D147" s="4">
        <f>IF(B146&lt;=0,"",E147-C147)</f>
        <v>200.1205251527569</v>
      </c>
      <c r="E147" s="4">
        <f>IF(B146&lt;=0,"",IF(G147&gt;0,G147,IF($J$5&gt;0,$J$5,$D$3)))</f>
        <v>599.5505251527569</v>
      </c>
      <c r="F147" s="44"/>
      <c r="G147" s="49"/>
      <c r="H147" s="50"/>
    </row>
    <row r="148" spans="1:8" ht="13.5" customHeight="1">
      <c r="A148" s="55">
        <f>A147+1</f>
        <v>142</v>
      </c>
      <c r="B148" s="4">
        <f>IF(B147&lt;=0,"",ROUND(B147-D148,2))</f>
        <v>79484.76</v>
      </c>
      <c r="C148" s="4">
        <f>IF(B147&lt;=0,"",B147*$D$1)</f>
        <v>398.42940000000004</v>
      </c>
      <c r="D148" s="4">
        <f>IF(B147&lt;=0,"",E148-C148)</f>
        <v>201.12112515275686</v>
      </c>
      <c r="E148" s="4">
        <f>IF(B147&lt;=0,"",IF(G148&gt;0,G148,IF($J$5&gt;0,$J$5,$D$3)))</f>
        <v>599.5505251527569</v>
      </c>
      <c r="F148" s="44"/>
      <c r="G148" s="49"/>
      <c r="H148" s="50"/>
    </row>
    <row r="149" spans="1:8" ht="13.5" customHeight="1">
      <c r="A149" s="55">
        <f>A148+1</f>
        <v>143</v>
      </c>
      <c r="B149" s="4">
        <f>IF(B148&lt;=0,"",ROUND(B148-D149,2))</f>
        <v>79282.63</v>
      </c>
      <c r="C149" s="4">
        <f>IF(B148&lt;=0,"",B148*$D$1)</f>
        <v>397.42379999999997</v>
      </c>
      <c r="D149" s="4">
        <f>IF(B148&lt;=0,"",E149-C149)</f>
        <v>202.12672515275693</v>
      </c>
      <c r="E149" s="4">
        <f>IF(B148&lt;=0,"",IF(G149&gt;0,G149,IF($J$5&gt;0,$J$5,$D$3)))</f>
        <v>599.5505251527569</v>
      </c>
      <c r="F149" s="44"/>
      <c r="G149" s="49"/>
      <c r="H149" s="50"/>
    </row>
    <row r="150" spans="1:11" ht="13.5" customHeight="1">
      <c r="A150" s="12">
        <f>A149+1</f>
        <v>144</v>
      </c>
      <c r="B150" s="4">
        <f>IF(B149&lt;=0,"",ROUND(B149-D150,2))</f>
        <v>79079.49</v>
      </c>
      <c r="C150" s="13">
        <f>IF(B149&lt;=0,"",B149*$D$1)</f>
        <v>396.41315000000003</v>
      </c>
      <c r="D150" s="13">
        <f>IF(B149&lt;=0,"",E150-C150)</f>
        <v>203.13737515275687</v>
      </c>
      <c r="E150" s="13">
        <f>IF(B149&lt;=0,"",IF(G150&gt;0,G150,IF($J$5&gt;0,$J$5,$D$3)))</f>
        <v>599.5505251527569</v>
      </c>
      <c r="F150" s="46"/>
      <c r="G150" s="53"/>
      <c r="H150" s="54"/>
      <c r="I150" s="12"/>
      <c r="J150" s="12"/>
      <c r="K150" s="12">
        <v>12</v>
      </c>
    </row>
    <row r="151" spans="1:8" ht="13.5" customHeight="1">
      <c r="A151" s="55">
        <f>A150+1</f>
        <v>145</v>
      </c>
      <c r="B151" s="4">
        <f>IF(B150&lt;=0,"",ROUND(B150-D151,2))</f>
        <v>78875.34</v>
      </c>
      <c r="C151" s="4">
        <f>IF(B150&lt;=0,"",B150*$D$1)</f>
        <v>395.39745000000005</v>
      </c>
      <c r="D151" s="4">
        <f>IF(B150&lt;=0,"",E151-C151)</f>
        <v>204.15307515275686</v>
      </c>
      <c r="E151" s="4">
        <f>IF(B150&lt;=0,"",IF(G151&gt;0,G151,IF($J$5&gt;0,$J$5,$D$3)))</f>
        <v>599.5505251527569</v>
      </c>
      <c r="F151" s="44"/>
      <c r="G151" s="49"/>
      <c r="H151" s="50"/>
    </row>
    <row r="152" spans="1:8" ht="13.5" customHeight="1">
      <c r="A152" s="55">
        <f>A151+1</f>
        <v>146</v>
      </c>
      <c r="B152" s="4">
        <f>IF(B151&lt;=0,"",ROUND(B151-D152,2))</f>
        <v>78670.17</v>
      </c>
      <c r="C152" s="4">
        <f>IF(B151&lt;=0,"",B151*$D$1)</f>
        <v>394.37669999999997</v>
      </c>
      <c r="D152" s="4">
        <f>IF(B151&lt;=0,"",E152-C152)</f>
        <v>205.17382515275693</v>
      </c>
      <c r="E152" s="4">
        <f>IF(B151&lt;=0,"",IF(G152&gt;0,G152,IF($J$5&gt;0,$J$5,$D$3)))</f>
        <v>599.5505251527569</v>
      </c>
      <c r="F152" s="44"/>
      <c r="G152" s="49"/>
      <c r="H152" s="50"/>
    </row>
    <row r="153" spans="1:8" ht="13.5" customHeight="1">
      <c r="A153" s="55">
        <f>A152+1</f>
        <v>147</v>
      </c>
      <c r="B153" s="4">
        <f>IF(B152&lt;=0,"",ROUND(B152-D153,2))</f>
        <v>78463.97</v>
      </c>
      <c r="C153" s="4">
        <f>IF(B152&lt;=0,"",B152*$D$1)</f>
        <v>393.35085</v>
      </c>
      <c r="D153" s="4">
        <f>IF(B152&lt;=0,"",E153-C153)</f>
        <v>206.19967515275692</v>
      </c>
      <c r="E153" s="4">
        <f>IF(B152&lt;=0,"",IF(G153&gt;0,G153,IF($J$5&gt;0,$J$5,$D$3)))</f>
        <v>599.5505251527569</v>
      </c>
      <c r="F153" s="44"/>
      <c r="G153" s="49"/>
      <c r="H153" s="50"/>
    </row>
    <row r="154" spans="1:8" ht="13.5" customHeight="1">
      <c r="A154" s="55">
        <f>A153+1</f>
        <v>148</v>
      </c>
      <c r="B154" s="4">
        <f>IF(B153&lt;=0,"",ROUND(B153-D154,2))</f>
        <v>78256.74</v>
      </c>
      <c r="C154" s="4">
        <f>IF(B153&lt;=0,"",B153*$D$1)</f>
        <v>392.31985000000003</v>
      </c>
      <c r="D154" s="4">
        <f>IF(B153&lt;=0,"",E154-C154)</f>
        <v>207.23067515275687</v>
      </c>
      <c r="E154" s="4">
        <f>IF(B153&lt;=0,"",IF(G154&gt;0,G154,IF($J$5&gt;0,$J$5,$D$3)))</f>
        <v>599.5505251527569</v>
      </c>
      <c r="F154" s="44"/>
      <c r="G154" s="49"/>
      <c r="H154" s="50"/>
    </row>
    <row r="155" spans="1:8" ht="13.5" customHeight="1">
      <c r="A155" s="55">
        <f>A154+1</f>
        <v>149</v>
      </c>
      <c r="B155" s="4">
        <f>IF(B154&lt;=0,"",ROUND(B154-D155,2))</f>
        <v>78048.47</v>
      </c>
      <c r="C155" s="4">
        <f>IF(B154&lt;=0,"",B154*$D$1)</f>
        <v>391.2837</v>
      </c>
      <c r="D155" s="4">
        <f>IF(B154&lt;=0,"",E155-C155)</f>
        <v>208.2668251527569</v>
      </c>
      <c r="E155" s="4">
        <f>IF(B154&lt;=0,"",IF(G155&gt;0,G155,IF($J$5&gt;0,$J$5,$D$3)))</f>
        <v>599.5505251527569</v>
      </c>
      <c r="F155" s="44"/>
      <c r="G155" s="49"/>
      <c r="H155" s="50"/>
    </row>
    <row r="156" spans="1:8" ht="13.5" customHeight="1">
      <c r="A156" s="55">
        <f>A155+1</f>
        <v>150</v>
      </c>
      <c r="B156" s="4">
        <f>IF(B155&lt;=0,"",ROUND(B155-D156,2))</f>
        <v>77839.16</v>
      </c>
      <c r="C156" s="4">
        <f>IF(B155&lt;=0,"",B155*$D$1)</f>
        <v>390.24235</v>
      </c>
      <c r="D156" s="4">
        <f>IF(B155&lt;=0,"",E156-C156)</f>
        <v>209.30817515275692</v>
      </c>
      <c r="E156" s="4">
        <f>IF(B155&lt;=0,"",IF(G156&gt;0,G156,IF($J$5&gt;0,$J$5,$D$3)))</f>
        <v>599.5505251527569</v>
      </c>
      <c r="F156" s="44"/>
      <c r="G156" s="49"/>
      <c r="H156" s="50"/>
    </row>
    <row r="157" spans="1:8" ht="13.5" customHeight="1">
      <c r="A157" s="55">
        <f>A156+1</f>
        <v>151</v>
      </c>
      <c r="B157" s="4">
        <f>IF(B156&lt;=0,"",ROUND(B156-D157,2))</f>
        <v>77628.81</v>
      </c>
      <c r="C157" s="4">
        <f>IF(B156&lt;=0,"",B156*$D$1)</f>
        <v>389.1958</v>
      </c>
      <c r="D157" s="4">
        <f>IF(B156&lt;=0,"",E157-C157)</f>
        <v>210.35472515275688</v>
      </c>
      <c r="E157" s="4">
        <f>IF(B156&lt;=0,"",IF(G157&gt;0,G157,IF($J$5&gt;0,$J$5,$D$3)))</f>
        <v>599.5505251527569</v>
      </c>
      <c r="F157" s="44"/>
      <c r="G157" s="49"/>
      <c r="H157" s="50"/>
    </row>
    <row r="158" spans="1:8" ht="13.5" customHeight="1">
      <c r="A158" s="55">
        <f>A157+1</f>
        <v>152</v>
      </c>
      <c r="B158" s="4">
        <f>IF(B157&lt;=0,"",ROUND(B157-D158,2))</f>
        <v>77417.4</v>
      </c>
      <c r="C158" s="4">
        <f>IF(B157&lt;=0,"",B157*$D$1)</f>
        <v>388.14405</v>
      </c>
      <c r="D158" s="4">
        <f>IF(B157&lt;=0,"",E158-C158)</f>
        <v>211.4064751527569</v>
      </c>
      <c r="E158" s="4">
        <f>IF(B157&lt;=0,"",IF(G158&gt;0,G158,IF($J$5&gt;0,$J$5,$D$3)))</f>
        <v>599.5505251527569</v>
      </c>
      <c r="F158" s="44"/>
      <c r="G158" s="49"/>
      <c r="H158" s="50"/>
    </row>
    <row r="159" spans="1:8" ht="13.5" customHeight="1">
      <c r="A159" s="55">
        <f>A158+1</f>
        <v>153</v>
      </c>
      <c r="B159" s="4">
        <f>IF(B158&lt;=0,"",ROUND(B158-D159,2))</f>
        <v>77204.94</v>
      </c>
      <c r="C159" s="4">
        <f>IF(B158&lt;=0,"",B158*$D$1)</f>
        <v>387.087</v>
      </c>
      <c r="D159" s="4">
        <f>IF(B158&lt;=0,"",E159-C159)</f>
        <v>212.46352515275692</v>
      </c>
      <c r="E159" s="4">
        <f>IF(B158&lt;=0,"",IF(G159&gt;0,G159,IF($J$5&gt;0,$J$5,$D$3)))</f>
        <v>599.5505251527569</v>
      </c>
      <c r="F159" s="44"/>
      <c r="G159" s="49"/>
      <c r="H159" s="50"/>
    </row>
    <row r="160" spans="1:8" ht="13.5" customHeight="1">
      <c r="A160" s="55">
        <f>A159+1</f>
        <v>154</v>
      </c>
      <c r="B160" s="4">
        <f>IF(B159&lt;=0,"",ROUND(B159-D160,2))</f>
        <v>76991.41</v>
      </c>
      <c r="C160" s="4">
        <f>IF(B159&lt;=0,"",B159*$D$1)</f>
        <v>386.0247</v>
      </c>
      <c r="D160" s="4">
        <f>IF(B159&lt;=0,"",E160-C160)</f>
        <v>213.5258251527569</v>
      </c>
      <c r="E160" s="4">
        <f>IF(B159&lt;=0,"",IF(G160&gt;0,G160,IF($J$5&gt;0,$J$5,$D$3)))</f>
        <v>599.5505251527569</v>
      </c>
      <c r="F160" s="44"/>
      <c r="G160" s="49"/>
      <c r="H160" s="50"/>
    </row>
    <row r="161" spans="1:8" ht="13.5" customHeight="1">
      <c r="A161" s="55">
        <f>A160+1</f>
        <v>155</v>
      </c>
      <c r="B161" s="4">
        <f>IF(B160&lt;=0,"",ROUND(B160-D161,2))</f>
        <v>76776.82</v>
      </c>
      <c r="C161" s="4">
        <f>IF(B160&lt;=0,"",B160*$D$1)</f>
        <v>384.95705000000004</v>
      </c>
      <c r="D161" s="4">
        <f>IF(B160&lt;=0,"",E161-C161)</f>
        <v>214.59347515275687</v>
      </c>
      <c r="E161" s="4">
        <f>IF(B160&lt;=0,"",IF(G161&gt;0,G161,IF($J$5&gt;0,$J$5,$D$3)))</f>
        <v>599.5505251527569</v>
      </c>
      <c r="F161" s="44"/>
      <c r="G161" s="49"/>
      <c r="H161" s="50"/>
    </row>
    <row r="162" spans="1:11" ht="13.5" customHeight="1">
      <c r="A162" s="12">
        <f>A161+1</f>
        <v>156</v>
      </c>
      <c r="B162" s="4">
        <f>IF(B161&lt;=0,"",ROUND(B161-D162,2))</f>
        <v>76561.15</v>
      </c>
      <c r="C162" s="13">
        <f>IF(B161&lt;=0,"",B161*$D$1)</f>
        <v>383.88410000000005</v>
      </c>
      <c r="D162" s="13">
        <f>IF(B161&lt;=0,"",E162-C162)</f>
        <v>215.66642515275686</v>
      </c>
      <c r="E162" s="13">
        <f>IF(B161&lt;=0,"",IF(G162&gt;0,G162,IF($J$5&gt;0,$J$5,$D$3)))</f>
        <v>599.5505251527569</v>
      </c>
      <c r="F162" s="46"/>
      <c r="G162" s="53"/>
      <c r="H162" s="54"/>
      <c r="I162" s="12"/>
      <c r="J162" s="12"/>
      <c r="K162" s="12">
        <v>13</v>
      </c>
    </row>
    <row r="163" spans="1:8" ht="13.5" customHeight="1">
      <c r="A163" s="55">
        <f>A162+1</f>
        <v>157</v>
      </c>
      <c r="B163" s="4">
        <f>IF(B162&lt;=0,"",ROUND(B162-D163,2))</f>
        <v>76344.41</v>
      </c>
      <c r="C163" s="4">
        <f>IF(B162&lt;=0,"",B162*$D$1)</f>
        <v>382.80575</v>
      </c>
      <c r="D163" s="4">
        <f>IF(B162&lt;=0,"",E163-C163)</f>
        <v>216.74477515275692</v>
      </c>
      <c r="E163" s="4">
        <f>IF(B162&lt;=0,"",IF(G163&gt;0,G163,IF($J$5&gt;0,$J$5,$D$3)))</f>
        <v>599.5505251527569</v>
      </c>
      <c r="F163" s="44"/>
      <c r="G163" s="49"/>
      <c r="H163" s="50"/>
    </row>
    <row r="164" spans="1:8" ht="13.5" customHeight="1">
      <c r="A164" s="55">
        <f>A163+1</f>
        <v>158</v>
      </c>
      <c r="B164" s="4">
        <f>IF(B163&lt;=0,"",ROUND(B163-D164,2))</f>
        <v>76126.58</v>
      </c>
      <c r="C164" s="4">
        <f>IF(B163&lt;=0,"",B163*$D$1)</f>
        <v>381.72205</v>
      </c>
      <c r="D164" s="4">
        <f>IF(B163&lt;=0,"",E164-C164)</f>
        <v>217.82847515275688</v>
      </c>
      <c r="E164" s="4">
        <f>IF(B163&lt;=0,"",IF(G164&gt;0,G164,IF($J$5&gt;0,$J$5,$D$3)))</f>
        <v>599.5505251527569</v>
      </c>
      <c r="F164" s="44"/>
      <c r="G164" s="49"/>
      <c r="H164" s="50"/>
    </row>
    <row r="165" spans="1:8" ht="13.5" customHeight="1">
      <c r="A165" s="55">
        <f>A164+1</f>
        <v>159</v>
      </c>
      <c r="B165" s="4">
        <f>IF(B164&lt;=0,"",ROUND(B164-D165,2))</f>
        <v>75907.66</v>
      </c>
      <c r="C165" s="4">
        <f>IF(B164&lt;=0,"",B164*$D$1)</f>
        <v>380.6329</v>
      </c>
      <c r="D165" s="4">
        <f>IF(B164&lt;=0,"",E165-C165)</f>
        <v>218.9176251527569</v>
      </c>
      <c r="E165" s="4">
        <f>IF(B164&lt;=0,"",IF(G165&gt;0,G165,IF($J$5&gt;0,$J$5,$D$3)))</f>
        <v>599.5505251527569</v>
      </c>
      <c r="F165" s="44"/>
      <c r="G165" s="49"/>
      <c r="H165" s="50"/>
    </row>
    <row r="166" spans="1:8" ht="13.5" customHeight="1">
      <c r="A166" s="55">
        <f>A165+1</f>
        <v>160</v>
      </c>
      <c r="B166" s="4">
        <f>IF(B165&lt;=0,"",ROUND(B165-D166,2))</f>
        <v>75687.65</v>
      </c>
      <c r="C166" s="4">
        <f>IF(B165&lt;=0,"",B165*$D$1)</f>
        <v>379.53830000000005</v>
      </c>
      <c r="D166" s="4">
        <f>IF(B165&lt;=0,"",E166-C166)</f>
        <v>220.01222515275686</v>
      </c>
      <c r="E166" s="4">
        <f>IF(B165&lt;=0,"",IF(G166&gt;0,G166,IF($J$5&gt;0,$J$5,$D$3)))</f>
        <v>599.5505251527569</v>
      </c>
      <c r="F166" s="44"/>
      <c r="G166" s="49"/>
      <c r="H166" s="50"/>
    </row>
    <row r="167" spans="1:8" ht="13.5" customHeight="1">
      <c r="A167" s="55">
        <f>A166+1</f>
        <v>161</v>
      </c>
      <c r="B167" s="4">
        <f>IF(B166&lt;=0,"",ROUND(B166-D167,2))</f>
        <v>75466.54</v>
      </c>
      <c r="C167" s="4">
        <f>IF(B166&lt;=0,"",B166*$D$1)</f>
        <v>378.43825</v>
      </c>
      <c r="D167" s="4">
        <f>IF(B166&lt;=0,"",E167-C167)</f>
        <v>221.11227515275692</v>
      </c>
      <c r="E167" s="4">
        <f>IF(B166&lt;=0,"",IF(G167&gt;0,G167,IF($J$5&gt;0,$J$5,$D$3)))</f>
        <v>599.5505251527569</v>
      </c>
      <c r="F167" s="44"/>
      <c r="G167" s="49"/>
      <c r="H167" s="50"/>
    </row>
    <row r="168" spans="1:8" ht="13.5" customHeight="1">
      <c r="A168" s="55">
        <f>A167+1</f>
        <v>162</v>
      </c>
      <c r="B168" s="4">
        <f>IF(B167&lt;=0,"",ROUND(B167-D168,2))</f>
        <v>75244.32</v>
      </c>
      <c r="C168" s="4">
        <f>IF(B167&lt;=0,"",B167*$D$1)</f>
        <v>377.3327</v>
      </c>
      <c r="D168" s="4">
        <f>IF(B167&lt;=0,"",E168-C168)</f>
        <v>222.21782515275692</v>
      </c>
      <c r="E168" s="4">
        <f>IF(B167&lt;=0,"",IF(G168&gt;0,G168,IF($J$5&gt;0,$J$5,$D$3)))</f>
        <v>599.5505251527569</v>
      </c>
      <c r="F168" s="44"/>
      <c r="G168" s="49"/>
      <c r="H168" s="50"/>
    </row>
    <row r="169" spans="1:8" ht="13.5" customHeight="1">
      <c r="A169" s="55">
        <f>A168+1</f>
        <v>163</v>
      </c>
      <c r="B169" s="4">
        <f>IF(B168&lt;=0,"",ROUND(B168-D169,2))</f>
        <v>75020.99</v>
      </c>
      <c r="C169" s="4">
        <f>IF(B168&lt;=0,"",B168*$D$1)</f>
        <v>376.2216</v>
      </c>
      <c r="D169" s="4">
        <f>IF(B168&lt;=0,"",E169-C169)</f>
        <v>223.32892515275688</v>
      </c>
      <c r="E169" s="4">
        <f>IF(B168&lt;=0,"",IF(G169&gt;0,G169,IF($J$5&gt;0,$J$5,$D$3)))</f>
        <v>599.5505251527569</v>
      </c>
      <c r="F169" s="44"/>
      <c r="G169" s="49"/>
      <c r="H169" s="50"/>
    </row>
    <row r="170" spans="1:8" ht="13.5" customHeight="1">
      <c r="A170" s="55">
        <f>A169+1</f>
        <v>164</v>
      </c>
      <c r="B170" s="4">
        <f>IF(B169&lt;=0,"",ROUND(B169-D170,2))</f>
        <v>74796.54</v>
      </c>
      <c r="C170" s="4">
        <f>IF(B169&lt;=0,"",B169*$D$1)</f>
        <v>375.10495000000003</v>
      </c>
      <c r="D170" s="4">
        <f>IF(B169&lt;=0,"",E170-C170)</f>
        <v>224.44557515275687</v>
      </c>
      <c r="E170" s="4">
        <f>IF(B169&lt;=0,"",IF(G170&gt;0,G170,IF($J$5&gt;0,$J$5,$D$3)))</f>
        <v>599.5505251527569</v>
      </c>
      <c r="F170" s="44"/>
      <c r="G170" s="49"/>
      <c r="H170" s="50"/>
    </row>
    <row r="171" spans="1:8" ht="13.5" customHeight="1">
      <c r="A171" s="55">
        <f>A170+1</f>
        <v>165</v>
      </c>
      <c r="B171" s="4">
        <f>IF(B170&lt;=0,"",ROUND(B170-D171,2))</f>
        <v>74570.97</v>
      </c>
      <c r="C171" s="4">
        <f>IF(B170&lt;=0,"",B170*$D$1)</f>
        <v>373.98269999999997</v>
      </c>
      <c r="D171" s="4">
        <f>IF(B170&lt;=0,"",E171-C171)</f>
        <v>225.56782515275694</v>
      </c>
      <c r="E171" s="4">
        <f>IF(B170&lt;=0,"",IF(G171&gt;0,G171,IF($J$5&gt;0,$J$5,$D$3)))</f>
        <v>599.5505251527569</v>
      </c>
      <c r="F171" s="44"/>
      <c r="G171" s="49"/>
      <c r="H171" s="50"/>
    </row>
    <row r="172" spans="1:8" ht="13.5" customHeight="1">
      <c r="A172" s="55">
        <f>A171+1</f>
        <v>166</v>
      </c>
      <c r="B172" s="4">
        <f>IF(B171&lt;=0,"",ROUND(B171-D172,2))</f>
        <v>74344.27</v>
      </c>
      <c r="C172" s="4">
        <f>IF(B171&lt;=0,"",B171*$D$1)</f>
        <v>372.85485</v>
      </c>
      <c r="D172" s="4">
        <f>IF(B171&lt;=0,"",E172-C172)</f>
        <v>226.6956751527569</v>
      </c>
      <c r="E172" s="4">
        <f>IF(B171&lt;=0,"",IF(G172&gt;0,G172,IF($J$5&gt;0,$J$5,$D$3)))</f>
        <v>599.5505251527569</v>
      </c>
      <c r="F172" s="44"/>
      <c r="G172" s="49"/>
      <c r="H172" s="50"/>
    </row>
    <row r="173" spans="1:8" ht="13.5" customHeight="1">
      <c r="A173" s="55">
        <f>A172+1</f>
        <v>167</v>
      </c>
      <c r="B173" s="4">
        <f>IF(B172&lt;=0,"",ROUND(B172-D173,2))</f>
        <v>74116.44</v>
      </c>
      <c r="C173" s="4">
        <f>IF(B172&lt;=0,"",B172*$D$1)</f>
        <v>371.72135000000003</v>
      </c>
      <c r="D173" s="4">
        <f>IF(B172&lt;=0,"",E173-C173)</f>
        <v>227.82917515275687</v>
      </c>
      <c r="E173" s="4">
        <f>IF(B172&lt;=0,"",IF(G173&gt;0,G173,IF($J$5&gt;0,$J$5,$D$3)))</f>
        <v>599.5505251527569</v>
      </c>
      <c r="F173" s="44"/>
      <c r="G173" s="49"/>
      <c r="H173" s="50"/>
    </row>
    <row r="174" spans="1:11" ht="13.5" customHeight="1">
      <c r="A174" s="12">
        <f>A173+1</f>
        <v>168</v>
      </c>
      <c r="B174" s="4">
        <f>IF(B173&lt;=0,"",ROUND(B173-D174,2))</f>
        <v>73887.47</v>
      </c>
      <c r="C174" s="13">
        <f>IF(B173&lt;=0,"",B173*$D$1)</f>
        <v>370.5822</v>
      </c>
      <c r="D174" s="13">
        <f>IF(B173&lt;=0,"",E174-C174)</f>
        <v>228.9683251527569</v>
      </c>
      <c r="E174" s="13">
        <f>IF(B173&lt;=0,"",IF(G174&gt;0,G174,IF($J$5&gt;0,$J$5,$D$3)))</f>
        <v>599.5505251527569</v>
      </c>
      <c r="F174" s="46"/>
      <c r="G174" s="53"/>
      <c r="H174" s="54"/>
      <c r="I174" s="12"/>
      <c r="J174" s="12"/>
      <c r="K174" s="12">
        <v>14</v>
      </c>
    </row>
    <row r="175" spans="1:8" ht="13.5" customHeight="1">
      <c r="A175" s="55">
        <f>A174+1</f>
        <v>169</v>
      </c>
      <c r="B175" s="4">
        <f>IF(B174&lt;=0,"",ROUND(B174-D175,2))</f>
        <v>73657.36</v>
      </c>
      <c r="C175" s="4">
        <f>IF(B174&lt;=0,"",B174*$D$1)</f>
        <v>369.43735000000004</v>
      </c>
      <c r="D175" s="4">
        <f>IF(B174&lt;=0,"",E175-C175)</f>
        <v>230.11317515275687</v>
      </c>
      <c r="E175" s="4">
        <f>IF(B174&lt;=0,"",IF(G175&gt;0,G175,IF($J$5&gt;0,$J$5,$D$3)))</f>
        <v>599.5505251527569</v>
      </c>
      <c r="F175" s="44"/>
      <c r="G175" s="49"/>
      <c r="H175" s="50"/>
    </row>
    <row r="176" spans="1:8" ht="13.5" customHeight="1">
      <c r="A176" s="55">
        <f>A175+1</f>
        <v>170</v>
      </c>
      <c r="B176" s="4">
        <f>IF(B175&lt;=0,"",ROUND(B175-D176,2))</f>
        <v>73426.1</v>
      </c>
      <c r="C176" s="4">
        <f>IF(B175&lt;=0,"",B175*$D$1)</f>
        <v>368.2868</v>
      </c>
      <c r="D176" s="4">
        <f>IF(B175&lt;=0,"",E176-C176)</f>
        <v>231.26372515275688</v>
      </c>
      <c r="E176" s="4">
        <f>IF(B175&lt;=0,"",IF(G176&gt;0,G176,IF($J$5&gt;0,$J$5,$D$3)))</f>
        <v>599.5505251527569</v>
      </c>
      <c r="F176" s="44"/>
      <c r="G176" s="49"/>
      <c r="H176" s="50"/>
    </row>
    <row r="177" spans="1:8" ht="13.5" customHeight="1">
      <c r="A177" s="55">
        <f>A176+1</f>
        <v>171</v>
      </c>
      <c r="B177" s="4">
        <f>IF(B176&lt;=0,"",ROUND(B176-D177,2))</f>
        <v>73193.68</v>
      </c>
      <c r="C177" s="4">
        <f>IF(B176&lt;=0,"",B176*$D$1)</f>
        <v>367.13050000000004</v>
      </c>
      <c r="D177" s="4">
        <f>IF(B176&lt;=0,"",E177-C177)</f>
        <v>232.42002515275686</v>
      </c>
      <c r="E177" s="4">
        <f>IF(B176&lt;=0,"",IF(G177&gt;0,G177,IF($J$5&gt;0,$J$5,$D$3)))</f>
        <v>599.5505251527569</v>
      </c>
      <c r="F177" s="44"/>
      <c r="G177" s="49"/>
      <c r="H177" s="50"/>
    </row>
    <row r="178" spans="1:8" ht="13.5" customHeight="1">
      <c r="A178" s="55">
        <f>A177+1</f>
        <v>172</v>
      </c>
      <c r="B178" s="4">
        <f>IF(B177&lt;=0,"",ROUND(B177-D178,2))</f>
        <v>72960.1</v>
      </c>
      <c r="C178" s="4">
        <f>IF(B177&lt;=0,"",B177*$D$1)</f>
        <v>365.9684</v>
      </c>
      <c r="D178" s="4">
        <f>IF(B177&lt;=0,"",E178-C178)</f>
        <v>233.58212515275693</v>
      </c>
      <c r="E178" s="4">
        <f>IF(B177&lt;=0,"",IF(G178&gt;0,G178,IF($J$5&gt;0,$J$5,$D$3)))</f>
        <v>599.5505251527569</v>
      </c>
      <c r="F178" s="44"/>
      <c r="G178" s="49"/>
      <c r="H178" s="50"/>
    </row>
    <row r="179" spans="1:8" ht="13.5" customHeight="1">
      <c r="A179" s="55">
        <f>A178+1</f>
        <v>173</v>
      </c>
      <c r="B179" s="4">
        <f>IF(B178&lt;=0,"",ROUND(B178-D179,2))</f>
        <v>72725.35</v>
      </c>
      <c r="C179" s="4">
        <f>IF(B178&lt;=0,"",B178*$D$1)</f>
        <v>364.80050000000006</v>
      </c>
      <c r="D179" s="4">
        <f>IF(B178&lt;=0,"",E179-C179)</f>
        <v>234.75002515275685</v>
      </c>
      <c r="E179" s="4">
        <f>IF(B178&lt;=0,"",IF(G179&gt;0,G179,IF($J$5&gt;0,$J$5,$D$3)))</f>
        <v>599.5505251527569</v>
      </c>
      <c r="F179" s="44"/>
      <c r="G179" s="49"/>
      <c r="H179" s="50"/>
    </row>
    <row r="180" spans="1:8" ht="13.5" customHeight="1">
      <c r="A180" s="55">
        <f>A179+1</f>
        <v>174</v>
      </c>
      <c r="B180" s="4">
        <f>IF(B179&lt;=0,"",ROUND(B179-D180,2))</f>
        <v>72489.43</v>
      </c>
      <c r="C180" s="4">
        <f>IF(B179&lt;=0,"",B179*$D$1)</f>
        <v>363.62675</v>
      </c>
      <c r="D180" s="4">
        <f>IF(B179&lt;=0,"",E180-C180)</f>
        <v>235.9237751527569</v>
      </c>
      <c r="E180" s="4">
        <f>IF(B179&lt;=0,"",IF(G180&gt;0,G180,IF($J$5&gt;0,$J$5,$D$3)))</f>
        <v>599.5505251527569</v>
      </c>
      <c r="F180" s="44"/>
      <c r="G180" s="49"/>
      <c r="H180" s="50"/>
    </row>
    <row r="181" spans="1:8" ht="13.5" customHeight="1">
      <c r="A181" s="55">
        <f>A180+1</f>
        <v>175</v>
      </c>
      <c r="B181" s="4">
        <f>IF(B180&lt;=0,"",ROUND(B180-D181,2))</f>
        <v>72252.33</v>
      </c>
      <c r="C181" s="4">
        <f>IF(B180&lt;=0,"",B180*$D$1)</f>
        <v>362.44714999999997</v>
      </c>
      <c r="D181" s="4">
        <f>IF(B180&lt;=0,"",E181-C181)</f>
        <v>237.10337515275694</v>
      </c>
      <c r="E181" s="4">
        <f>IF(B180&lt;=0,"",IF(G181&gt;0,G181,IF($J$5&gt;0,$J$5,$D$3)))</f>
        <v>599.5505251527569</v>
      </c>
      <c r="F181" s="44"/>
      <c r="G181" s="49"/>
      <c r="H181" s="50"/>
    </row>
    <row r="182" spans="1:8" ht="13.5" customHeight="1">
      <c r="A182" s="55">
        <f>A181+1</f>
        <v>176</v>
      </c>
      <c r="B182" s="4">
        <f>IF(B181&lt;=0,"",ROUND(B181-D182,2))</f>
        <v>72014.04</v>
      </c>
      <c r="C182" s="4">
        <f>IF(B181&lt;=0,"",B181*$D$1)</f>
        <v>361.26165000000003</v>
      </c>
      <c r="D182" s="4">
        <f>IF(B181&lt;=0,"",E182-C182)</f>
        <v>238.28887515275687</v>
      </c>
      <c r="E182" s="4">
        <f>IF(B181&lt;=0,"",IF(G182&gt;0,G182,IF($J$5&gt;0,$J$5,$D$3)))</f>
        <v>599.5505251527569</v>
      </c>
      <c r="F182" s="44"/>
      <c r="G182" s="49"/>
      <c r="H182" s="50"/>
    </row>
    <row r="183" spans="1:8" ht="13.5" customHeight="1">
      <c r="A183" s="55">
        <f>A182+1</f>
        <v>177</v>
      </c>
      <c r="B183" s="4">
        <f>IF(B182&lt;=0,"",ROUND(B182-D183,2))</f>
        <v>71774.56</v>
      </c>
      <c r="C183" s="4">
        <f>IF(B182&lt;=0,"",B182*$D$1)</f>
        <v>360.0702</v>
      </c>
      <c r="D183" s="4">
        <f>IF(B182&lt;=0,"",E183-C183)</f>
        <v>239.4803251527569</v>
      </c>
      <c r="E183" s="4">
        <f>IF(B182&lt;=0,"",IF(G183&gt;0,G183,IF($J$5&gt;0,$J$5,$D$3)))</f>
        <v>599.5505251527569</v>
      </c>
      <c r="F183" s="44"/>
      <c r="G183" s="49"/>
      <c r="H183" s="50"/>
    </row>
    <row r="184" spans="1:8" ht="13.5" customHeight="1">
      <c r="A184" s="55">
        <f>A183+1</f>
        <v>178</v>
      </c>
      <c r="B184" s="4">
        <f>IF(B183&lt;=0,"",ROUND(B183-D184,2))</f>
        <v>71533.88</v>
      </c>
      <c r="C184" s="4">
        <f>IF(B183&lt;=0,"",B183*$D$1)</f>
        <v>358.8728</v>
      </c>
      <c r="D184" s="4">
        <f>IF(B183&lt;=0,"",E184-C184)</f>
        <v>240.67772515275692</v>
      </c>
      <c r="E184" s="4">
        <f>IF(B183&lt;=0,"",IF(G184&gt;0,G184,IF($J$5&gt;0,$J$5,$D$3)))</f>
        <v>599.5505251527569</v>
      </c>
      <c r="F184" s="44"/>
      <c r="G184" s="49"/>
      <c r="H184" s="50"/>
    </row>
    <row r="185" spans="1:8" ht="13.5" customHeight="1">
      <c r="A185" s="55">
        <f>A184+1</f>
        <v>179</v>
      </c>
      <c r="B185" s="4">
        <f>IF(B184&lt;=0,"",ROUND(B184-D185,2))</f>
        <v>71292</v>
      </c>
      <c r="C185" s="4">
        <f>IF(B184&lt;=0,"",B184*$D$1)</f>
        <v>357.66940000000005</v>
      </c>
      <c r="D185" s="4">
        <f>IF(B184&lt;=0,"",E185-C185)</f>
        <v>241.88112515275685</v>
      </c>
      <c r="E185" s="4">
        <f>IF(B184&lt;=0,"",IF(G185&gt;0,G185,IF($J$5&gt;0,$J$5,$D$3)))</f>
        <v>599.5505251527569</v>
      </c>
      <c r="F185" s="44"/>
      <c r="G185" s="49"/>
      <c r="H185" s="50"/>
    </row>
    <row r="186" spans="1:11" ht="13.5" customHeight="1">
      <c r="A186" s="14">
        <f>A185+1</f>
        <v>180</v>
      </c>
      <c r="B186" s="4">
        <f>IF(B185&lt;=0,"",ROUND(B185-D186,2))</f>
        <v>71048.91</v>
      </c>
      <c r="C186" s="15">
        <f>IF(B185&lt;=0,"",B185*$D$1)</f>
        <v>356.46</v>
      </c>
      <c r="D186" s="15">
        <f>IF(B185&lt;=0,"",E186-C186)</f>
        <v>243.09052515275692</v>
      </c>
      <c r="E186" s="15">
        <f>IF(B185&lt;=0,"",IF(G186&gt;0,G186,IF($J$5&gt;0,$J$5,$D$3)))</f>
        <v>599.5505251527569</v>
      </c>
      <c r="F186" s="47"/>
      <c r="G186" s="51"/>
      <c r="H186" s="52"/>
      <c r="I186" s="16"/>
      <c r="J186" s="16"/>
      <c r="K186" s="17">
        <v>15</v>
      </c>
    </row>
    <row r="187" spans="1:8" ht="13.5" customHeight="1">
      <c r="A187" s="55">
        <f>A186+1</f>
        <v>181</v>
      </c>
      <c r="B187" s="4">
        <f>IF(B186&lt;=0,"",ROUND(B186-D187,2))</f>
        <v>70804.6</v>
      </c>
      <c r="C187" s="4">
        <f>IF(B186&lt;=0,"",B186*$D$1)</f>
        <v>355.24455</v>
      </c>
      <c r="D187" s="4">
        <f>IF(B186&lt;=0,"",E187-C187)</f>
        <v>244.3059751527569</v>
      </c>
      <c r="E187" s="4">
        <f>IF(B186&lt;=0,"",IF(G187&gt;0,G187,IF($J$5&gt;0,$J$5,$D$3)))</f>
        <v>599.5505251527569</v>
      </c>
      <c r="F187" s="44"/>
      <c r="G187" s="49"/>
      <c r="H187" s="50"/>
    </row>
    <row r="188" spans="1:8" ht="13.5" customHeight="1">
      <c r="A188" s="55">
        <f>A187+1</f>
        <v>182</v>
      </c>
      <c r="B188" s="4">
        <f>IF(B187&lt;=0,"",ROUND(B187-D188,2))</f>
        <v>70559.07</v>
      </c>
      <c r="C188" s="4">
        <f>IF(B187&lt;=0,"",B187*$D$1)</f>
        <v>354.023</v>
      </c>
      <c r="D188" s="4">
        <f>IF(B187&lt;=0,"",E188-C188)</f>
        <v>245.52752515275688</v>
      </c>
      <c r="E188" s="4">
        <f>IF(B187&lt;=0,"",IF(G188&gt;0,G188,IF($J$5&gt;0,$J$5,$D$3)))</f>
        <v>599.5505251527569</v>
      </c>
      <c r="F188" s="44"/>
      <c r="G188" s="49"/>
      <c r="H188" s="50"/>
    </row>
    <row r="189" spans="1:8" ht="13.5" customHeight="1">
      <c r="A189" s="55">
        <f>A188+1</f>
        <v>183</v>
      </c>
      <c r="B189" s="4">
        <f>IF(B188&lt;=0,"",ROUND(B188-D189,2))</f>
        <v>70312.31</v>
      </c>
      <c r="C189" s="4">
        <f>IF(B188&lt;=0,"",B188*$D$1)</f>
        <v>352.79535000000004</v>
      </c>
      <c r="D189" s="4">
        <f>IF(B188&lt;=0,"",E189-C189)</f>
        <v>246.75517515275686</v>
      </c>
      <c r="E189" s="4">
        <f>IF(B188&lt;=0,"",IF(G189&gt;0,G189,IF($J$5&gt;0,$J$5,$D$3)))</f>
        <v>599.5505251527569</v>
      </c>
      <c r="F189" s="44"/>
      <c r="G189" s="49"/>
      <c r="H189" s="50"/>
    </row>
    <row r="190" spans="1:8" ht="13.5" customHeight="1">
      <c r="A190" s="55">
        <f>A189+1</f>
        <v>184</v>
      </c>
      <c r="B190" s="4">
        <f>IF(B189&lt;=0,"",ROUND(B189-D190,2))</f>
        <v>70064.32</v>
      </c>
      <c r="C190" s="4">
        <f>IF(B189&lt;=0,"",B189*$D$1)</f>
        <v>351.56155</v>
      </c>
      <c r="D190" s="4">
        <f>IF(B189&lt;=0,"",E190-C190)</f>
        <v>247.9889751527569</v>
      </c>
      <c r="E190" s="4">
        <f>IF(B189&lt;=0,"",IF(G190&gt;0,G190,IF($J$5&gt;0,$J$5,$D$3)))</f>
        <v>599.5505251527569</v>
      </c>
      <c r="F190" s="44"/>
      <c r="G190" s="49"/>
      <c r="H190" s="50"/>
    </row>
    <row r="191" spans="1:8" ht="13.5" customHeight="1">
      <c r="A191" s="55">
        <f>A190+1</f>
        <v>185</v>
      </c>
      <c r="B191" s="4">
        <f>IF(B190&lt;=0,"",ROUND(B190-D191,2))</f>
        <v>69815.09</v>
      </c>
      <c r="C191" s="4">
        <f>IF(B190&lt;=0,"",B190*$D$1)</f>
        <v>350.32160000000005</v>
      </c>
      <c r="D191" s="4">
        <f>IF(B190&lt;=0,"",E191-C191)</f>
        <v>249.22892515275686</v>
      </c>
      <c r="E191" s="4">
        <f>IF(B190&lt;=0,"",IF(G191&gt;0,G191,IF($J$5&gt;0,$J$5,$D$3)))</f>
        <v>599.5505251527569</v>
      </c>
      <c r="F191" s="44"/>
      <c r="G191" s="49"/>
      <c r="H191" s="50"/>
    </row>
    <row r="192" spans="1:8" ht="13.5" customHeight="1">
      <c r="A192" s="55">
        <f>A191+1</f>
        <v>186</v>
      </c>
      <c r="B192" s="4">
        <f>IF(B191&lt;=0,"",ROUND(B191-D192,2))</f>
        <v>69564.61</v>
      </c>
      <c r="C192" s="4">
        <f>IF(B191&lt;=0,"",B191*$D$1)</f>
        <v>349.07545</v>
      </c>
      <c r="D192" s="4">
        <f>IF(B191&lt;=0,"",E192-C192)</f>
        <v>250.47507515275692</v>
      </c>
      <c r="E192" s="4">
        <f>IF(B191&lt;=0,"",IF(G192&gt;0,G192,IF($J$5&gt;0,$J$5,$D$3)))</f>
        <v>599.5505251527569</v>
      </c>
      <c r="F192" s="44"/>
      <c r="G192" s="49"/>
      <c r="H192" s="50"/>
    </row>
    <row r="193" spans="1:8" ht="13.5" customHeight="1">
      <c r="A193" s="55">
        <f>A192+1</f>
        <v>187</v>
      </c>
      <c r="B193" s="4">
        <f>IF(B192&lt;=0,"",ROUND(B192-D193,2))</f>
        <v>69312.88</v>
      </c>
      <c r="C193" s="4">
        <f>IF(B192&lt;=0,"",B192*$D$1)</f>
        <v>347.82305</v>
      </c>
      <c r="D193" s="4">
        <f>IF(B192&lt;=0,"",E193-C193)</f>
        <v>251.72747515275688</v>
      </c>
      <c r="E193" s="4">
        <f>IF(B192&lt;=0,"",IF(G193&gt;0,G193,IF($J$5&gt;0,$J$5,$D$3)))</f>
        <v>599.5505251527569</v>
      </c>
      <c r="F193" s="44"/>
      <c r="G193" s="49"/>
      <c r="H193" s="50"/>
    </row>
    <row r="194" spans="1:8" ht="13.5" customHeight="1">
      <c r="A194" s="55">
        <f>A193+1</f>
        <v>188</v>
      </c>
      <c r="B194" s="4">
        <f>IF(B193&lt;=0,"",ROUND(B193-D194,2))</f>
        <v>69059.89</v>
      </c>
      <c r="C194" s="4">
        <f>IF(B193&lt;=0,"",B193*$D$1)</f>
        <v>346.56440000000003</v>
      </c>
      <c r="D194" s="4">
        <f>IF(B193&lt;=0,"",E194-C194)</f>
        <v>252.98612515275687</v>
      </c>
      <c r="E194" s="4">
        <f>IF(B193&lt;=0,"",IF(G194&gt;0,G194,IF($J$5&gt;0,$J$5,$D$3)))</f>
        <v>599.5505251527569</v>
      </c>
      <c r="F194" s="44"/>
      <c r="G194" s="49"/>
      <c r="H194" s="50"/>
    </row>
    <row r="195" spans="1:8" ht="13.5" customHeight="1">
      <c r="A195" s="55">
        <f>A194+1</f>
        <v>189</v>
      </c>
      <c r="B195" s="4">
        <f>IF(B194&lt;=0,"",ROUND(B194-D195,2))</f>
        <v>68805.64</v>
      </c>
      <c r="C195" s="4">
        <f>IF(B194&lt;=0,"",B194*$D$1)</f>
        <v>345.29945</v>
      </c>
      <c r="D195" s="4">
        <f>IF(B194&lt;=0,"",E195-C195)</f>
        <v>254.25107515275693</v>
      </c>
      <c r="E195" s="4">
        <f>IF(B194&lt;=0,"",IF(G195&gt;0,G195,IF($J$5&gt;0,$J$5,$D$3)))</f>
        <v>599.5505251527569</v>
      </c>
      <c r="F195" s="44"/>
      <c r="G195" s="49"/>
      <c r="H195" s="50"/>
    </row>
    <row r="196" spans="1:8" ht="13.5" customHeight="1">
      <c r="A196" s="55">
        <f>A195+1</f>
        <v>190</v>
      </c>
      <c r="B196" s="4">
        <f>IF(B195&lt;=0,"",ROUND(B195-D196,2))</f>
        <v>68550.12</v>
      </c>
      <c r="C196" s="4">
        <f>IF(B195&lt;=0,"",B195*$D$1)</f>
        <v>344.0282</v>
      </c>
      <c r="D196" s="4">
        <f>IF(B195&lt;=0,"",E196-C196)</f>
        <v>255.52232515275688</v>
      </c>
      <c r="E196" s="4">
        <f>IF(B195&lt;=0,"",IF(G196&gt;0,G196,IF($J$5&gt;0,$J$5,$D$3)))</f>
        <v>599.5505251527569</v>
      </c>
      <c r="F196" s="44"/>
      <c r="G196" s="49"/>
      <c r="H196" s="50"/>
    </row>
    <row r="197" spans="1:8" ht="13.5" customHeight="1">
      <c r="A197" s="55">
        <f>A196+1</f>
        <v>191</v>
      </c>
      <c r="B197" s="4">
        <f>IF(B196&lt;=0,"",ROUND(B196-D197,2))</f>
        <v>68293.32</v>
      </c>
      <c r="C197" s="4">
        <f>IF(B196&lt;=0,"",B196*$D$1)</f>
        <v>342.75059999999996</v>
      </c>
      <c r="D197" s="4">
        <f>IF(B196&lt;=0,"",E197-C197)</f>
        <v>256.79992515275694</v>
      </c>
      <c r="E197" s="4">
        <f>IF(B196&lt;=0,"",IF(G197&gt;0,G197,IF($J$5&gt;0,$J$5,$D$3)))</f>
        <v>599.5505251527569</v>
      </c>
      <c r="F197" s="44"/>
      <c r="G197" s="49"/>
      <c r="H197" s="50"/>
    </row>
    <row r="198" spans="1:11" ht="13.5" customHeight="1">
      <c r="A198" s="12">
        <f>A197+1</f>
        <v>192</v>
      </c>
      <c r="B198" s="4">
        <f>IF(B197&lt;=0,"",ROUND(B197-D198,2))</f>
        <v>68035.24</v>
      </c>
      <c r="C198" s="13">
        <f>IF(B197&lt;=0,"",B197*$D$1)</f>
        <v>341.4666</v>
      </c>
      <c r="D198" s="13">
        <f>IF(B197&lt;=0,"",E198-C198)</f>
        <v>258.0839251527569</v>
      </c>
      <c r="E198" s="13">
        <f>IF(B197&lt;=0,"",IF(G198&gt;0,G198,IF($J$5&gt;0,$J$5,$D$3)))</f>
        <v>599.5505251527569</v>
      </c>
      <c r="F198" s="46"/>
      <c r="G198" s="53"/>
      <c r="H198" s="54"/>
      <c r="I198" s="12"/>
      <c r="J198" s="12"/>
      <c r="K198" s="12">
        <v>16</v>
      </c>
    </row>
    <row r="199" spans="1:8" ht="13.5" customHeight="1">
      <c r="A199" s="55">
        <f>A198+1</f>
        <v>193</v>
      </c>
      <c r="B199" s="4">
        <f>IF(B198&lt;=0,"",ROUND(B198-D199,2))</f>
        <v>67775.87</v>
      </c>
      <c r="C199" s="4">
        <f>IF(B198&lt;=0,"",B198*$D$1)</f>
        <v>340.17620000000005</v>
      </c>
      <c r="D199" s="4">
        <f>IF(B198&lt;=0,"",E199-C199)</f>
        <v>259.37432515275685</v>
      </c>
      <c r="E199" s="4">
        <f>IF(B198&lt;=0,"",IF(G199&gt;0,G199,IF($J$5&gt;0,$J$5,$D$3)))</f>
        <v>599.5505251527569</v>
      </c>
      <c r="F199" s="44"/>
      <c r="G199" s="49"/>
      <c r="H199" s="50"/>
    </row>
    <row r="200" spans="1:8" ht="13.5" customHeight="1">
      <c r="A200" s="55">
        <f>A199+1</f>
        <v>194</v>
      </c>
      <c r="B200" s="4">
        <f>IF(B199&lt;=0,"",ROUND(B199-D200,2))</f>
        <v>67515.2</v>
      </c>
      <c r="C200" s="4">
        <f>IF(B199&lt;=0,"",B199*$D$1)</f>
        <v>338.87935</v>
      </c>
      <c r="D200" s="4">
        <f>IF(B199&lt;=0,"",E200-C200)</f>
        <v>260.6711751527569</v>
      </c>
      <c r="E200" s="4">
        <f>IF(B199&lt;=0,"",IF(G200&gt;0,G200,IF($J$5&gt;0,$J$5,$D$3)))</f>
        <v>599.5505251527569</v>
      </c>
      <c r="F200" s="44"/>
      <c r="G200" s="49"/>
      <c r="H200" s="50"/>
    </row>
    <row r="201" spans="1:8" ht="13.5" customHeight="1">
      <c r="A201" s="55">
        <f>A200+1</f>
        <v>195</v>
      </c>
      <c r="B201" s="4">
        <f>IF(B200&lt;=0,"",ROUND(B200-D201,2))</f>
        <v>67253.23</v>
      </c>
      <c r="C201" s="4">
        <f>IF(B200&lt;=0,"",B200*$D$1)</f>
        <v>337.57599999999996</v>
      </c>
      <c r="D201" s="4">
        <f>IF(B200&lt;=0,"",E201-C201)</f>
        <v>261.97452515275694</v>
      </c>
      <c r="E201" s="4">
        <f>IF(B200&lt;=0,"",IF(G201&gt;0,G201,IF($J$5&gt;0,$J$5,$D$3)))</f>
        <v>599.5505251527569</v>
      </c>
      <c r="F201" s="44"/>
      <c r="G201" s="49"/>
      <c r="H201" s="50"/>
    </row>
    <row r="202" spans="1:8" ht="13.5" customHeight="1">
      <c r="A202" s="55">
        <f>A201+1</f>
        <v>196</v>
      </c>
      <c r="B202" s="4">
        <f>IF(B201&lt;=0,"",ROUND(B201-D202,2))</f>
        <v>66989.95</v>
      </c>
      <c r="C202" s="4">
        <f>IF(B201&lt;=0,"",B201*$D$1)</f>
        <v>336.26615</v>
      </c>
      <c r="D202" s="4">
        <f>IF(B201&lt;=0,"",E202-C202)</f>
        <v>263.2843751527569</v>
      </c>
      <c r="E202" s="4">
        <f>IF(B201&lt;=0,"",IF(G202&gt;0,G202,IF($J$5&gt;0,$J$5,$D$3)))</f>
        <v>599.5505251527569</v>
      </c>
      <c r="F202" s="44"/>
      <c r="G202" s="49"/>
      <c r="H202" s="50"/>
    </row>
    <row r="203" spans="1:8" ht="13.5" customHeight="1">
      <c r="A203" s="55">
        <f>A202+1</f>
        <v>197</v>
      </c>
      <c r="B203" s="4">
        <f>IF(B202&lt;=0,"",ROUND(B202-D203,2))</f>
        <v>66725.35</v>
      </c>
      <c r="C203" s="4">
        <f>IF(B202&lt;=0,"",B202*$D$1)</f>
        <v>334.94975</v>
      </c>
      <c r="D203" s="4">
        <f>IF(B202&lt;=0,"",E203-C203)</f>
        <v>264.6007751527569</v>
      </c>
      <c r="E203" s="4">
        <f>IF(B202&lt;=0,"",IF(G203&gt;0,G203,IF($J$5&gt;0,$J$5,$D$3)))</f>
        <v>599.5505251527569</v>
      </c>
      <c r="F203" s="44"/>
      <c r="G203" s="49"/>
      <c r="H203" s="50"/>
    </row>
    <row r="204" spans="1:8" ht="13.5" customHeight="1">
      <c r="A204" s="55">
        <f>A203+1</f>
        <v>198</v>
      </c>
      <c r="B204" s="4">
        <f>IF(B203&lt;=0,"",ROUND(B203-D204,2))</f>
        <v>66459.43</v>
      </c>
      <c r="C204" s="4">
        <f>IF(B203&lt;=0,"",B203*$D$1)</f>
        <v>333.62675</v>
      </c>
      <c r="D204" s="4">
        <f>IF(B203&lt;=0,"",E204-C204)</f>
        <v>265.9237751527569</v>
      </c>
      <c r="E204" s="4">
        <f>IF(B203&lt;=0,"",IF(G204&gt;0,G204,IF($J$5&gt;0,$J$5,$D$3)))</f>
        <v>599.5505251527569</v>
      </c>
      <c r="F204" s="44"/>
      <c r="G204" s="49"/>
      <c r="H204" s="50"/>
    </row>
    <row r="205" spans="1:8" ht="13.5" customHeight="1">
      <c r="A205" s="55">
        <f>A204+1</f>
        <v>199</v>
      </c>
      <c r="B205" s="4">
        <f>IF(B204&lt;=0,"",ROUND(B204-D205,2))</f>
        <v>66192.18</v>
      </c>
      <c r="C205" s="4">
        <f>IF(B204&lt;=0,"",B204*$D$1)</f>
        <v>332.29715</v>
      </c>
      <c r="D205" s="4">
        <f>IF(B204&lt;=0,"",E205-C205)</f>
        <v>267.2533751527569</v>
      </c>
      <c r="E205" s="4">
        <f>IF(B204&lt;=0,"",IF(G205&gt;0,G205,IF($J$5&gt;0,$J$5,$D$3)))</f>
        <v>599.5505251527569</v>
      </c>
      <c r="F205" s="44"/>
      <c r="G205" s="49"/>
      <c r="H205" s="50"/>
    </row>
    <row r="206" spans="1:8" ht="13.5" customHeight="1">
      <c r="A206" s="55">
        <f>A205+1</f>
        <v>200</v>
      </c>
      <c r="B206" s="4">
        <f>IF(B205&lt;=0,"",ROUND(B205-D206,2))</f>
        <v>65923.59</v>
      </c>
      <c r="C206" s="4">
        <f>IF(B205&lt;=0,"",B205*$D$1)</f>
        <v>330.9609</v>
      </c>
      <c r="D206" s="4">
        <f>IF(B205&lt;=0,"",E206-C206)</f>
        <v>268.5896251527569</v>
      </c>
      <c r="E206" s="4">
        <f>IF(B205&lt;=0,"",IF(G206&gt;0,G206,IF($J$5&gt;0,$J$5,$D$3)))</f>
        <v>599.5505251527569</v>
      </c>
      <c r="F206" s="44"/>
      <c r="G206" s="49"/>
      <c r="H206" s="50"/>
    </row>
    <row r="207" spans="1:8" ht="13.5" customHeight="1">
      <c r="A207" s="55">
        <f>A206+1</f>
        <v>201</v>
      </c>
      <c r="B207" s="4">
        <f>IF(B206&lt;=0,"",ROUND(B206-D207,2))</f>
        <v>65653.66</v>
      </c>
      <c r="C207" s="4">
        <f>IF(B206&lt;=0,"",B206*$D$1)</f>
        <v>329.61795</v>
      </c>
      <c r="D207" s="4">
        <f>IF(B206&lt;=0,"",E207-C207)</f>
        <v>269.9325751527569</v>
      </c>
      <c r="E207" s="4">
        <f>IF(B206&lt;=0,"",IF(G207&gt;0,G207,IF($J$5&gt;0,$J$5,$D$3)))</f>
        <v>599.5505251527569</v>
      </c>
      <c r="F207" s="44"/>
      <c r="G207" s="49"/>
      <c r="H207" s="50"/>
    </row>
    <row r="208" spans="1:8" ht="13.5" customHeight="1">
      <c r="A208" s="55">
        <f>A207+1</f>
        <v>202</v>
      </c>
      <c r="B208" s="4">
        <f>IF(B207&lt;=0,"",ROUND(B207-D208,2))</f>
        <v>65382.38</v>
      </c>
      <c r="C208" s="4">
        <f>IF(B207&lt;=0,"",B207*$D$1)</f>
        <v>328.2683</v>
      </c>
      <c r="D208" s="4">
        <f>IF(B207&lt;=0,"",E208-C208)</f>
        <v>271.2822251527569</v>
      </c>
      <c r="E208" s="4">
        <f>IF(B207&lt;=0,"",IF(G208&gt;0,G208,IF($J$5&gt;0,$J$5,$D$3)))</f>
        <v>599.5505251527569</v>
      </c>
      <c r="F208" s="44"/>
      <c r="G208" s="49"/>
      <c r="H208" s="50"/>
    </row>
    <row r="209" spans="1:8" ht="13.5" customHeight="1">
      <c r="A209" s="55">
        <f>A208+1</f>
        <v>203</v>
      </c>
      <c r="B209" s="4">
        <f>IF(B208&lt;=0,"",ROUND(B208-D209,2))</f>
        <v>65109.74</v>
      </c>
      <c r="C209" s="4">
        <f>IF(B208&lt;=0,"",B208*$D$1)</f>
        <v>326.9119</v>
      </c>
      <c r="D209" s="4">
        <f>IF(B208&lt;=0,"",E209-C209)</f>
        <v>272.6386251527569</v>
      </c>
      <c r="E209" s="4">
        <f>IF(B208&lt;=0,"",IF(G209&gt;0,G209,IF($J$5&gt;0,$J$5,$D$3)))</f>
        <v>599.5505251527569</v>
      </c>
      <c r="F209" s="44"/>
      <c r="G209" s="49"/>
      <c r="H209" s="50"/>
    </row>
    <row r="210" spans="1:11" ht="13.5" customHeight="1">
      <c r="A210" s="12">
        <f>A209+1</f>
        <v>204</v>
      </c>
      <c r="B210" s="4">
        <f>IF(B209&lt;=0,"",ROUND(B209-D210,2))</f>
        <v>64835.74</v>
      </c>
      <c r="C210" s="13">
        <f>IF(B209&lt;=0,"",B209*$D$1)</f>
        <v>325.5487</v>
      </c>
      <c r="D210" s="13">
        <f>IF(B209&lt;=0,"",E210-C210)</f>
        <v>274.0018251527569</v>
      </c>
      <c r="E210" s="13">
        <f>IF(B209&lt;=0,"",IF(G210&gt;0,G210,IF($J$5&gt;0,$J$5,$D$3)))</f>
        <v>599.5505251527569</v>
      </c>
      <c r="F210" s="46"/>
      <c r="G210" s="53"/>
      <c r="H210" s="54"/>
      <c r="I210" s="12"/>
      <c r="J210" s="12"/>
      <c r="K210" s="12">
        <v>17</v>
      </c>
    </row>
    <row r="211" spans="1:8" ht="13.5" customHeight="1">
      <c r="A211" s="55">
        <f>A210+1</f>
        <v>205</v>
      </c>
      <c r="B211" s="4">
        <f>IF(B210&lt;=0,"",ROUND(B210-D211,2))</f>
        <v>64560.37</v>
      </c>
      <c r="C211" s="4">
        <f>IF(B210&lt;=0,"",B210*$D$1)</f>
        <v>324.1787</v>
      </c>
      <c r="D211" s="4">
        <f>IF(B210&lt;=0,"",E211-C211)</f>
        <v>275.3718251527569</v>
      </c>
      <c r="E211" s="4">
        <f>IF(B210&lt;=0,"",IF(G211&gt;0,G211,IF($J$5&gt;0,$J$5,$D$3)))</f>
        <v>599.5505251527569</v>
      </c>
      <c r="F211" s="44"/>
      <c r="G211" s="49"/>
      <c r="H211" s="50"/>
    </row>
    <row r="212" spans="1:8" ht="13.5" customHeight="1">
      <c r="A212" s="55">
        <f>A211+1</f>
        <v>206</v>
      </c>
      <c r="B212" s="4">
        <f>IF(B211&lt;=0,"",ROUND(B211-D212,2))</f>
        <v>64283.62</v>
      </c>
      <c r="C212" s="4">
        <f>IF(B211&lt;=0,"",B211*$D$1)</f>
        <v>322.80185</v>
      </c>
      <c r="D212" s="4">
        <f>IF(B211&lt;=0,"",E212-C212)</f>
        <v>276.7486751527569</v>
      </c>
      <c r="E212" s="4">
        <f>IF(B211&lt;=0,"",IF(G212&gt;0,G212,IF($J$5&gt;0,$J$5,$D$3)))</f>
        <v>599.5505251527569</v>
      </c>
      <c r="F212" s="44"/>
      <c r="G212" s="49"/>
      <c r="H212" s="50"/>
    </row>
    <row r="213" spans="1:8" ht="13.5" customHeight="1">
      <c r="A213" s="55">
        <f>A212+1</f>
        <v>207</v>
      </c>
      <c r="B213" s="4">
        <f>IF(B212&lt;=0,"",ROUND(B212-D213,2))</f>
        <v>64005.49</v>
      </c>
      <c r="C213" s="4">
        <f>IF(B212&lt;=0,"",B212*$D$1)</f>
        <v>321.41810000000004</v>
      </c>
      <c r="D213" s="4">
        <f>IF(B212&lt;=0,"",E213-C213)</f>
        <v>278.13242515275687</v>
      </c>
      <c r="E213" s="4">
        <f>IF(B212&lt;=0,"",IF(G213&gt;0,G213,IF($J$5&gt;0,$J$5,$D$3)))</f>
        <v>599.5505251527569</v>
      </c>
      <c r="F213" s="44"/>
      <c r="G213" s="49"/>
      <c r="H213" s="50"/>
    </row>
    <row r="214" spans="1:8" ht="13.5" customHeight="1">
      <c r="A214" s="55">
        <f>A213+1</f>
        <v>208</v>
      </c>
      <c r="B214" s="4">
        <f>IF(B213&lt;=0,"",ROUND(B213-D214,2))</f>
        <v>63725.97</v>
      </c>
      <c r="C214" s="4">
        <f>IF(B213&lt;=0,"",B213*$D$1)</f>
        <v>320.02745</v>
      </c>
      <c r="D214" s="4">
        <f>IF(B213&lt;=0,"",E214-C214)</f>
        <v>279.5230751527569</v>
      </c>
      <c r="E214" s="4">
        <f>IF(B213&lt;=0,"",IF(G214&gt;0,G214,IF($J$5&gt;0,$J$5,$D$3)))</f>
        <v>599.5505251527569</v>
      </c>
      <c r="F214" s="44"/>
      <c r="G214" s="49"/>
      <c r="H214" s="50"/>
    </row>
    <row r="215" spans="1:8" ht="13.5" customHeight="1">
      <c r="A215" s="55">
        <f>A214+1</f>
        <v>209</v>
      </c>
      <c r="B215" s="4">
        <f>IF(B214&lt;=0,"",ROUND(B214-D215,2))</f>
        <v>63445.05</v>
      </c>
      <c r="C215" s="4">
        <f>IF(B214&lt;=0,"",B214*$D$1)</f>
        <v>318.62985000000003</v>
      </c>
      <c r="D215" s="4">
        <f>IF(B214&lt;=0,"",E215-C215)</f>
        <v>280.92067515275687</v>
      </c>
      <c r="E215" s="4">
        <f>IF(B214&lt;=0,"",IF(G215&gt;0,G215,IF($J$5&gt;0,$J$5,$D$3)))</f>
        <v>599.5505251527569</v>
      </c>
      <c r="F215" s="44"/>
      <c r="G215" s="49"/>
      <c r="H215" s="50"/>
    </row>
    <row r="216" spans="1:8" ht="13.5" customHeight="1">
      <c r="A216" s="55">
        <f>A215+1</f>
        <v>210</v>
      </c>
      <c r="B216" s="4">
        <f>IF(B215&lt;=0,"",ROUND(B215-D216,2))</f>
        <v>63162.72</v>
      </c>
      <c r="C216" s="4">
        <f>IF(B215&lt;=0,"",B215*$D$1)</f>
        <v>317.22525</v>
      </c>
      <c r="D216" s="4">
        <f>IF(B215&lt;=0,"",E216-C216)</f>
        <v>282.3252751527569</v>
      </c>
      <c r="E216" s="4">
        <f>IF(B215&lt;=0,"",IF(G216&gt;0,G216,IF($J$5&gt;0,$J$5,$D$3)))</f>
        <v>599.5505251527569</v>
      </c>
      <c r="F216" s="44"/>
      <c r="G216" s="49"/>
      <c r="H216" s="50"/>
    </row>
    <row r="217" spans="1:8" ht="13.5" customHeight="1">
      <c r="A217" s="55">
        <f>A216+1</f>
        <v>211</v>
      </c>
      <c r="B217" s="4">
        <f>IF(B216&lt;=0,"",ROUND(B216-D217,2))</f>
        <v>62878.98</v>
      </c>
      <c r="C217" s="4">
        <f>IF(B216&lt;=0,"",B216*$D$1)</f>
        <v>315.8136</v>
      </c>
      <c r="D217" s="4">
        <f>IF(B216&lt;=0,"",E217-C217)</f>
        <v>283.7369251527569</v>
      </c>
      <c r="E217" s="4">
        <f>IF(B216&lt;=0,"",IF(G217&gt;0,G217,IF($J$5&gt;0,$J$5,$D$3)))</f>
        <v>599.5505251527569</v>
      </c>
      <c r="F217" s="44"/>
      <c r="G217" s="49"/>
      <c r="H217" s="50"/>
    </row>
    <row r="218" spans="1:8" ht="13.5" customHeight="1">
      <c r="A218" s="55">
        <f>A217+1</f>
        <v>212</v>
      </c>
      <c r="B218" s="4">
        <f>IF(B217&lt;=0,"",ROUND(B217-D218,2))</f>
        <v>62593.82</v>
      </c>
      <c r="C218" s="4">
        <f>IF(B217&lt;=0,"",B217*$D$1)</f>
        <v>314.3949</v>
      </c>
      <c r="D218" s="4">
        <f>IF(B217&lt;=0,"",E218-C218)</f>
        <v>285.1556251527569</v>
      </c>
      <c r="E218" s="4">
        <f>IF(B217&lt;=0,"",IF(G218&gt;0,G218,IF($J$5&gt;0,$J$5,$D$3)))</f>
        <v>599.5505251527569</v>
      </c>
      <c r="F218" s="44"/>
      <c r="G218" s="49"/>
      <c r="H218" s="50"/>
    </row>
    <row r="219" spans="1:8" ht="13.5" customHeight="1">
      <c r="A219" s="55">
        <f>A218+1</f>
        <v>213</v>
      </c>
      <c r="B219" s="4">
        <f>IF(B218&lt;=0,"",ROUND(B218-D219,2))</f>
        <v>62307.24</v>
      </c>
      <c r="C219" s="4">
        <f>IF(B218&lt;=0,"",B218*$D$1)</f>
        <v>312.9691</v>
      </c>
      <c r="D219" s="4">
        <f>IF(B218&lt;=0,"",E219-C219)</f>
        <v>286.5814251527569</v>
      </c>
      <c r="E219" s="4">
        <f>IF(B218&lt;=0,"",IF(G219&gt;0,G219,IF($J$5&gt;0,$J$5,$D$3)))</f>
        <v>599.5505251527569</v>
      </c>
      <c r="F219" s="44"/>
      <c r="G219" s="49"/>
      <c r="H219" s="50"/>
    </row>
    <row r="220" spans="1:8" ht="13.5" customHeight="1">
      <c r="A220" s="55">
        <f>A219+1</f>
        <v>214</v>
      </c>
      <c r="B220" s="4">
        <f>IF(B219&lt;=0,"",ROUND(B219-D220,2))</f>
        <v>62019.23</v>
      </c>
      <c r="C220" s="4">
        <f>IF(B219&lt;=0,"",B219*$D$1)</f>
        <v>311.5362</v>
      </c>
      <c r="D220" s="4">
        <f>IF(B219&lt;=0,"",E220-C220)</f>
        <v>288.0143251527569</v>
      </c>
      <c r="E220" s="4">
        <f>IF(B219&lt;=0,"",IF(G220&gt;0,G220,IF($J$5&gt;0,$J$5,$D$3)))</f>
        <v>599.5505251527569</v>
      </c>
      <c r="F220" s="44"/>
      <c r="G220" s="49"/>
      <c r="H220" s="50"/>
    </row>
    <row r="221" spans="1:8" ht="13.5" customHeight="1">
      <c r="A221" s="55">
        <f>A220+1</f>
        <v>215</v>
      </c>
      <c r="B221" s="4">
        <f>IF(B220&lt;=0,"",ROUND(B220-D221,2))</f>
        <v>61729.78</v>
      </c>
      <c r="C221" s="4">
        <f>IF(B220&lt;=0,"",B220*$D$1)</f>
        <v>310.09615</v>
      </c>
      <c r="D221" s="4">
        <f>IF(B220&lt;=0,"",E221-C221)</f>
        <v>289.4543751527569</v>
      </c>
      <c r="E221" s="4">
        <f>IF(B220&lt;=0,"",IF(G221&gt;0,G221,IF($J$5&gt;0,$J$5,$D$3)))</f>
        <v>599.5505251527569</v>
      </c>
      <c r="F221" s="44"/>
      <c r="G221" s="49"/>
      <c r="H221" s="50"/>
    </row>
    <row r="222" spans="1:11" ht="13.5" customHeight="1">
      <c r="A222" s="12">
        <f>A221+1</f>
        <v>216</v>
      </c>
      <c r="B222" s="4">
        <f>IF(B221&lt;=0,"",ROUND(B221-D222,2))</f>
        <v>61438.88</v>
      </c>
      <c r="C222" s="13">
        <f>IF(B221&lt;=0,"",B221*$D$1)</f>
        <v>308.6489</v>
      </c>
      <c r="D222" s="13">
        <f>IF(B221&lt;=0,"",E222-C222)</f>
        <v>290.9016251527569</v>
      </c>
      <c r="E222" s="13">
        <f>IF(B221&lt;=0,"",IF(G222&gt;0,G222,IF($J$5&gt;0,$J$5,$D$3)))</f>
        <v>599.5505251527569</v>
      </c>
      <c r="F222" s="46"/>
      <c r="G222" s="53"/>
      <c r="H222" s="54"/>
      <c r="I222" s="12"/>
      <c r="J222" s="12"/>
      <c r="K222" s="12">
        <v>18</v>
      </c>
    </row>
    <row r="223" spans="1:8" ht="13.5" customHeight="1">
      <c r="A223" s="55">
        <f>A222+1</f>
        <v>217</v>
      </c>
      <c r="B223" s="4">
        <f>IF(B222&lt;=0,"",ROUND(B222-D223,2))</f>
        <v>61146.52</v>
      </c>
      <c r="C223" s="4">
        <f>IF(B222&lt;=0,"",B222*$D$1)</f>
        <v>307.1944</v>
      </c>
      <c r="D223" s="4">
        <f>IF(B222&lt;=0,"",E223-C223)</f>
        <v>292.35612515275693</v>
      </c>
      <c r="E223" s="4">
        <f>IF(B222&lt;=0,"",IF(G223&gt;0,G223,IF($J$5&gt;0,$J$5,$D$3)))</f>
        <v>599.5505251527569</v>
      </c>
      <c r="F223" s="44"/>
      <c r="G223" s="49"/>
      <c r="H223" s="50"/>
    </row>
    <row r="224" spans="1:8" ht="13.5" customHeight="1">
      <c r="A224" s="55">
        <f>A223+1</f>
        <v>218</v>
      </c>
      <c r="B224" s="4">
        <f>IF(B223&lt;=0,"",ROUND(B223-D224,2))</f>
        <v>60852.7</v>
      </c>
      <c r="C224" s="4">
        <f>IF(B223&lt;=0,"",B223*$D$1)</f>
        <v>305.7326</v>
      </c>
      <c r="D224" s="4">
        <f>IF(B223&lt;=0,"",E224-C224)</f>
        <v>293.8179251527569</v>
      </c>
      <c r="E224" s="4">
        <f>IF(B223&lt;=0,"",IF(G224&gt;0,G224,IF($J$5&gt;0,$J$5,$D$3)))</f>
        <v>599.5505251527569</v>
      </c>
      <c r="F224" s="44"/>
      <c r="G224" s="49"/>
      <c r="H224" s="50"/>
    </row>
    <row r="225" spans="1:8" ht="13.5" customHeight="1">
      <c r="A225" s="55">
        <f>A224+1</f>
        <v>219</v>
      </c>
      <c r="B225" s="4">
        <f>IF(B224&lt;=0,"",ROUND(B224-D225,2))</f>
        <v>60557.41</v>
      </c>
      <c r="C225" s="4">
        <f>IF(B224&lt;=0,"",B224*$D$1)</f>
        <v>304.26349999999996</v>
      </c>
      <c r="D225" s="4">
        <f>IF(B224&lt;=0,"",E225-C225)</f>
        <v>295.28702515275694</v>
      </c>
      <c r="E225" s="4">
        <f>IF(B224&lt;=0,"",IF(G225&gt;0,G225,IF($J$5&gt;0,$J$5,$D$3)))</f>
        <v>599.5505251527569</v>
      </c>
      <c r="F225" s="44"/>
      <c r="G225" s="49"/>
      <c r="H225" s="50"/>
    </row>
    <row r="226" spans="1:8" ht="13.5" customHeight="1">
      <c r="A226" s="55">
        <f>A225+1</f>
        <v>220</v>
      </c>
      <c r="B226" s="4">
        <f>IF(B225&lt;=0,"",ROUND(B225-D226,2))</f>
        <v>60260.65</v>
      </c>
      <c r="C226" s="4">
        <f>IF(B225&lt;=0,"",B225*$D$1)</f>
        <v>302.78705</v>
      </c>
      <c r="D226" s="4">
        <f>IF(B225&lt;=0,"",E226-C226)</f>
        <v>296.7634751527569</v>
      </c>
      <c r="E226" s="4">
        <f>IF(B225&lt;=0,"",IF(G226&gt;0,G226,IF($J$5&gt;0,$J$5,$D$3)))</f>
        <v>599.5505251527569</v>
      </c>
      <c r="F226" s="44"/>
      <c r="G226" s="49"/>
      <c r="H226" s="50"/>
    </row>
    <row r="227" spans="1:8" ht="13.5" customHeight="1">
      <c r="A227" s="55">
        <f>A226+1</f>
        <v>221</v>
      </c>
      <c r="B227" s="4">
        <f>IF(B226&lt;=0,"",ROUND(B226-D227,2))</f>
        <v>59962.4</v>
      </c>
      <c r="C227" s="4">
        <f>IF(B226&lt;=0,"",B226*$D$1)</f>
        <v>301.30325</v>
      </c>
      <c r="D227" s="4">
        <f>IF(B226&lt;=0,"",E227-C227)</f>
        <v>298.2472751527569</v>
      </c>
      <c r="E227" s="4">
        <f>IF(B226&lt;=0,"",IF(G227&gt;0,G227,IF($J$5&gt;0,$J$5,$D$3)))</f>
        <v>599.5505251527569</v>
      </c>
      <c r="F227" s="44"/>
      <c r="G227" s="49"/>
      <c r="H227" s="50"/>
    </row>
    <row r="228" spans="1:8" ht="13.5" customHeight="1">
      <c r="A228" s="55">
        <f>A227+1</f>
        <v>222</v>
      </c>
      <c r="B228" s="4">
        <f>IF(B227&lt;=0,"",ROUND(B227-D228,2))</f>
        <v>59662.66</v>
      </c>
      <c r="C228" s="4">
        <f>IF(B227&lt;=0,"",B227*$D$1)</f>
        <v>299.812</v>
      </c>
      <c r="D228" s="4">
        <f>IF(B227&lt;=0,"",E228-C228)</f>
        <v>299.7385251527569</v>
      </c>
      <c r="E228" s="4">
        <f>IF(B227&lt;=0,"",IF(G228&gt;0,G228,IF($J$5&gt;0,$J$5,$D$3)))</f>
        <v>599.5505251527569</v>
      </c>
      <c r="F228" s="44"/>
      <c r="G228" s="49"/>
      <c r="H228" s="50"/>
    </row>
    <row r="229" spans="1:8" ht="13.5" customHeight="1">
      <c r="A229" s="55">
        <f>A228+1</f>
        <v>223</v>
      </c>
      <c r="B229" s="4">
        <f>IF(B228&lt;=0,"",ROUND(B228-D229,2))</f>
        <v>59361.42</v>
      </c>
      <c r="C229" s="4">
        <f>IF(B228&lt;=0,"",B228*$D$1)</f>
        <v>298.3133</v>
      </c>
      <c r="D229" s="4">
        <f>IF(B228&lt;=0,"",E229-C229)</f>
        <v>301.2372251527569</v>
      </c>
      <c r="E229" s="4">
        <f>IF(B228&lt;=0,"",IF(G229&gt;0,G229,IF($J$5&gt;0,$J$5,$D$3)))</f>
        <v>599.5505251527569</v>
      </c>
      <c r="F229" s="44"/>
      <c r="G229" s="49"/>
      <c r="H229" s="50"/>
    </row>
    <row r="230" spans="1:8" ht="13.5" customHeight="1">
      <c r="A230" s="55">
        <f>A229+1</f>
        <v>224</v>
      </c>
      <c r="B230" s="4">
        <f>IF(B229&lt;=0,"",ROUND(B229-D230,2))</f>
        <v>59058.68</v>
      </c>
      <c r="C230" s="4">
        <f>IF(B229&lt;=0,"",B229*$D$1)</f>
        <v>296.8071</v>
      </c>
      <c r="D230" s="4">
        <f>IF(B229&lt;=0,"",E230-C230)</f>
        <v>302.7434251527569</v>
      </c>
      <c r="E230" s="4">
        <f>IF(B229&lt;=0,"",IF(G230&gt;0,G230,IF($J$5&gt;0,$J$5,$D$3)))</f>
        <v>599.5505251527569</v>
      </c>
      <c r="F230" s="44"/>
      <c r="G230" s="49"/>
      <c r="H230" s="50"/>
    </row>
    <row r="231" spans="1:8" ht="13.5" customHeight="1">
      <c r="A231" s="55">
        <f>A230+1</f>
        <v>225</v>
      </c>
      <c r="B231" s="4">
        <f>IF(B230&lt;=0,"",ROUND(B230-D231,2))</f>
        <v>58754.42</v>
      </c>
      <c r="C231" s="4">
        <f>IF(B230&lt;=0,"",B230*$D$1)</f>
        <v>295.2934</v>
      </c>
      <c r="D231" s="4">
        <f>IF(B230&lt;=0,"",E231-C231)</f>
        <v>304.2571251527569</v>
      </c>
      <c r="E231" s="4">
        <f>IF(B230&lt;=0,"",IF(G231&gt;0,G231,IF($J$5&gt;0,$J$5,$D$3)))</f>
        <v>599.5505251527569</v>
      </c>
      <c r="F231" s="44"/>
      <c r="G231" s="49"/>
      <c r="H231" s="50"/>
    </row>
    <row r="232" spans="1:8" ht="13.5" customHeight="1">
      <c r="A232" s="55">
        <f>A231+1</f>
        <v>226</v>
      </c>
      <c r="B232" s="4">
        <f>IF(B231&lt;=0,"",ROUND(B231-D232,2))</f>
        <v>58448.64</v>
      </c>
      <c r="C232" s="4">
        <f>IF(B231&lt;=0,"",B231*$D$1)</f>
        <v>293.7721</v>
      </c>
      <c r="D232" s="4">
        <f>IF(B231&lt;=0,"",E232-C232)</f>
        <v>305.7784251527569</v>
      </c>
      <c r="E232" s="4">
        <f>IF(B231&lt;=0,"",IF(G232&gt;0,G232,IF($J$5&gt;0,$J$5,$D$3)))</f>
        <v>599.5505251527569</v>
      </c>
      <c r="F232" s="44"/>
      <c r="G232" s="49"/>
      <c r="H232" s="50"/>
    </row>
    <row r="233" spans="1:8" ht="13.5" customHeight="1">
      <c r="A233" s="55">
        <f>A232+1</f>
        <v>227</v>
      </c>
      <c r="B233" s="4">
        <f>IF(B232&lt;=0,"",ROUND(B232-D233,2))</f>
        <v>58141.33</v>
      </c>
      <c r="C233" s="4">
        <f>IF(B232&lt;=0,"",B232*$D$1)</f>
        <v>292.2432</v>
      </c>
      <c r="D233" s="4">
        <f>IF(B232&lt;=0,"",E233-C233)</f>
        <v>307.3073251527569</v>
      </c>
      <c r="E233" s="4">
        <f>IF(B232&lt;=0,"",IF(G233&gt;0,G233,IF($J$5&gt;0,$J$5,$D$3)))</f>
        <v>599.5505251527569</v>
      </c>
      <c r="F233" s="44"/>
      <c r="G233" s="49"/>
      <c r="H233" s="50"/>
    </row>
    <row r="234" spans="1:11" ht="13.5" customHeight="1">
      <c r="A234" s="12">
        <f>A233+1</f>
        <v>228</v>
      </c>
      <c r="B234" s="4">
        <f>IF(B233&lt;=0,"",ROUND(B233-D234,2))</f>
        <v>57832.49</v>
      </c>
      <c r="C234" s="13">
        <f>IF(B233&lt;=0,"",B233*$D$1)</f>
        <v>290.70665</v>
      </c>
      <c r="D234" s="13">
        <f>IF(B233&lt;=0,"",E234-C234)</f>
        <v>308.8438751527569</v>
      </c>
      <c r="E234" s="13">
        <f>IF(B233&lt;=0,"",IF(G234&gt;0,G234,IF($J$5&gt;0,$J$5,$D$3)))</f>
        <v>599.5505251527569</v>
      </c>
      <c r="F234" s="46"/>
      <c r="G234" s="53"/>
      <c r="H234" s="54"/>
      <c r="I234" s="12"/>
      <c r="J234" s="12"/>
      <c r="K234" s="12">
        <v>19</v>
      </c>
    </row>
    <row r="235" spans="1:8" ht="13.5" customHeight="1">
      <c r="A235" s="55">
        <f>A234+1</f>
        <v>229</v>
      </c>
      <c r="B235" s="4">
        <f>IF(B234&lt;=0,"",ROUND(B234-D235,2))</f>
        <v>57522.1</v>
      </c>
      <c r="C235" s="4">
        <f>IF(B234&lt;=0,"",B234*$D$1)</f>
        <v>289.16245</v>
      </c>
      <c r="D235" s="4">
        <f>IF(B234&lt;=0,"",E235-C235)</f>
        <v>310.3880751527569</v>
      </c>
      <c r="E235" s="4">
        <f>IF(B234&lt;=0,"",IF(G235&gt;0,G235,IF($J$5&gt;0,$J$5,$D$3)))</f>
        <v>599.5505251527569</v>
      </c>
      <c r="F235" s="44"/>
      <c r="G235" s="49"/>
      <c r="H235" s="50"/>
    </row>
    <row r="236" spans="1:8" ht="13.5" customHeight="1">
      <c r="A236" s="55">
        <f>A235+1</f>
        <v>230</v>
      </c>
      <c r="B236" s="4">
        <f>IF(B235&lt;=0,"",ROUND(B235-D236,2))</f>
        <v>57210.16</v>
      </c>
      <c r="C236" s="4">
        <f>IF(B235&lt;=0,"",B235*$D$1)</f>
        <v>287.6105</v>
      </c>
      <c r="D236" s="4">
        <f>IF(B235&lt;=0,"",E236-C236)</f>
        <v>311.9400251527569</v>
      </c>
      <c r="E236" s="4">
        <f>IF(B235&lt;=0,"",IF(G236&gt;0,G236,IF($J$5&gt;0,$J$5,$D$3)))</f>
        <v>599.5505251527569</v>
      </c>
      <c r="F236" s="44"/>
      <c r="G236" s="49"/>
      <c r="H236" s="50"/>
    </row>
    <row r="237" spans="1:8" ht="13.5" customHeight="1">
      <c r="A237" s="55">
        <f>A236+1</f>
        <v>231</v>
      </c>
      <c r="B237" s="4">
        <f>IF(B236&lt;=0,"",ROUND(B236-D237,2))</f>
        <v>56896.66</v>
      </c>
      <c r="C237" s="4">
        <f>IF(B236&lt;=0,"",B236*$D$1)</f>
        <v>286.05080000000004</v>
      </c>
      <c r="D237" s="4">
        <f>IF(B236&lt;=0,"",E237-C237)</f>
        <v>313.49972515275687</v>
      </c>
      <c r="E237" s="4">
        <f>IF(B236&lt;=0,"",IF(G237&gt;0,G237,IF($J$5&gt;0,$J$5,$D$3)))</f>
        <v>599.5505251527569</v>
      </c>
      <c r="F237" s="44"/>
      <c r="G237" s="49"/>
      <c r="H237" s="50"/>
    </row>
    <row r="238" spans="1:8" ht="13.5" customHeight="1">
      <c r="A238" s="55">
        <f>A237+1</f>
        <v>232</v>
      </c>
      <c r="B238" s="4">
        <f>IF(B237&lt;=0,"",ROUND(B237-D238,2))</f>
        <v>56581.59</v>
      </c>
      <c r="C238" s="4">
        <f>IF(B237&lt;=0,"",B237*$D$1)</f>
        <v>284.48330000000004</v>
      </c>
      <c r="D238" s="4">
        <f>IF(B237&lt;=0,"",E238-C238)</f>
        <v>315.06722515275686</v>
      </c>
      <c r="E238" s="4">
        <f>IF(B237&lt;=0,"",IF(G238&gt;0,G238,IF($J$5&gt;0,$J$5,$D$3)))</f>
        <v>599.5505251527569</v>
      </c>
      <c r="F238" s="44"/>
      <c r="G238" s="49"/>
      <c r="H238" s="50"/>
    </row>
    <row r="239" spans="1:8" ht="13.5" customHeight="1">
      <c r="A239" s="55">
        <f>A238+1</f>
        <v>233</v>
      </c>
      <c r="B239" s="4">
        <f>IF(B238&lt;=0,"",ROUND(B238-D239,2))</f>
        <v>56264.95</v>
      </c>
      <c r="C239" s="4">
        <f>IF(B238&lt;=0,"",B238*$D$1)</f>
        <v>282.90794999999997</v>
      </c>
      <c r="D239" s="4">
        <f>IF(B238&lt;=0,"",E239-C239)</f>
        <v>316.64257515275693</v>
      </c>
      <c r="E239" s="4">
        <f>IF(B238&lt;=0,"",IF(G239&gt;0,G239,IF($J$5&gt;0,$J$5,$D$3)))</f>
        <v>599.5505251527569</v>
      </c>
      <c r="F239" s="44"/>
      <c r="G239" s="49"/>
      <c r="H239" s="50"/>
    </row>
    <row r="240" spans="1:8" ht="13.5" customHeight="1">
      <c r="A240" s="55">
        <f>A239+1</f>
        <v>234</v>
      </c>
      <c r="B240" s="4">
        <f>IF(B239&lt;=0,"",ROUND(B239-D240,2))</f>
        <v>55946.72</v>
      </c>
      <c r="C240" s="4">
        <f>IF(B239&lt;=0,"",B239*$D$1)</f>
        <v>281.32475</v>
      </c>
      <c r="D240" s="4">
        <f>IF(B239&lt;=0,"",E240-C240)</f>
        <v>318.2257751527569</v>
      </c>
      <c r="E240" s="4">
        <f>IF(B239&lt;=0,"",IF(G240&gt;0,G240,IF($J$5&gt;0,$J$5,$D$3)))</f>
        <v>599.5505251527569</v>
      </c>
      <c r="F240" s="44"/>
      <c r="G240" s="49"/>
      <c r="H240" s="50"/>
    </row>
    <row r="241" spans="1:8" ht="13.5" customHeight="1">
      <c r="A241" s="55">
        <f>A240+1</f>
        <v>235</v>
      </c>
      <c r="B241" s="4">
        <f>IF(B240&lt;=0,"",ROUND(B240-D241,2))</f>
        <v>55626.9</v>
      </c>
      <c r="C241" s="4">
        <f>IF(B240&lt;=0,"",B240*$D$1)</f>
        <v>279.7336</v>
      </c>
      <c r="D241" s="4">
        <f>IF(B240&lt;=0,"",E241-C241)</f>
        <v>319.8169251527569</v>
      </c>
      <c r="E241" s="4">
        <f>IF(B240&lt;=0,"",IF(G241&gt;0,G241,IF($J$5&gt;0,$J$5,$D$3)))</f>
        <v>599.5505251527569</v>
      </c>
      <c r="F241" s="44"/>
      <c r="G241" s="49"/>
      <c r="H241" s="50"/>
    </row>
    <row r="242" spans="1:8" ht="13.5" customHeight="1">
      <c r="A242" s="55">
        <f>A241+1</f>
        <v>236</v>
      </c>
      <c r="B242" s="4">
        <f>IF(B241&lt;=0,"",ROUND(B241-D242,2))</f>
        <v>55305.48</v>
      </c>
      <c r="C242" s="4">
        <f>IF(B241&lt;=0,"",B241*$D$1)</f>
        <v>278.1345</v>
      </c>
      <c r="D242" s="4">
        <f>IF(B241&lt;=0,"",E242-C242)</f>
        <v>321.4160251527569</v>
      </c>
      <c r="E242" s="4">
        <f>IF(B241&lt;=0,"",IF(G242&gt;0,G242,IF($J$5&gt;0,$J$5,$D$3)))</f>
        <v>599.5505251527569</v>
      </c>
      <c r="F242" s="44"/>
      <c r="G242" s="49"/>
      <c r="H242" s="50"/>
    </row>
    <row r="243" spans="1:8" ht="13.5" customHeight="1">
      <c r="A243" s="55">
        <f>A242+1</f>
        <v>237</v>
      </c>
      <c r="B243" s="4">
        <f>IF(B242&lt;=0,"",ROUND(B242-D243,2))</f>
        <v>54982.46</v>
      </c>
      <c r="C243" s="4">
        <f>IF(B242&lt;=0,"",B242*$D$1)</f>
        <v>276.5274</v>
      </c>
      <c r="D243" s="4">
        <f>IF(B242&lt;=0,"",E243-C243)</f>
        <v>323.0231251527569</v>
      </c>
      <c r="E243" s="4">
        <f>IF(B242&lt;=0,"",IF(G243&gt;0,G243,IF($J$5&gt;0,$J$5,$D$3)))</f>
        <v>599.5505251527569</v>
      </c>
      <c r="F243" s="44"/>
      <c r="G243" s="49"/>
      <c r="H243" s="50"/>
    </row>
    <row r="244" spans="1:8" ht="13.5" customHeight="1">
      <c r="A244" s="55">
        <f>A243+1</f>
        <v>238</v>
      </c>
      <c r="B244" s="4">
        <f>IF(B243&lt;=0,"",ROUND(B243-D244,2))</f>
        <v>54657.82</v>
      </c>
      <c r="C244" s="4">
        <f>IF(B243&lt;=0,"",B243*$D$1)</f>
        <v>274.9123</v>
      </c>
      <c r="D244" s="4">
        <f>IF(B243&lt;=0,"",E244-C244)</f>
        <v>324.6382251527569</v>
      </c>
      <c r="E244" s="4">
        <f>IF(B243&lt;=0,"",IF(G244&gt;0,G244,IF($J$5&gt;0,$J$5,$D$3)))</f>
        <v>599.5505251527569</v>
      </c>
      <c r="F244" s="44"/>
      <c r="G244" s="49"/>
      <c r="H244" s="50"/>
    </row>
    <row r="245" spans="1:8" ht="13.5" customHeight="1">
      <c r="A245" s="55">
        <f>A244+1</f>
        <v>239</v>
      </c>
      <c r="B245" s="4">
        <f>IF(B244&lt;=0,"",ROUND(B244-D245,2))</f>
        <v>54331.56</v>
      </c>
      <c r="C245" s="4">
        <f>IF(B244&lt;=0,"",B244*$D$1)</f>
        <v>273.2891</v>
      </c>
      <c r="D245" s="4">
        <f>IF(B244&lt;=0,"",E245-C245)</f>
        <v>326.2614251527569</v>
      </c>
      <c r="E245" s="4">
        <f>IF(B244&lt;=0,"",IF(G245&gt;0,G245,IF($J$5&gt;0,$J$5,$D$3)))</f>
        <v>599.5505251527569</v>
      </c>
      <c r="F245" s="44"/>
      <c r="G245" s="49"/>
      <c r="H245" s="50"/>
    </row>
    <row r="246" spans="1:11" ht="13.5" customHeight="1">
      <c r="A246" s="12">
        <f>A245+1</f>
        <v>240</v>
      </c>
      <c r="B246" s="4">
        <f>IF(B245&lt;=0,"",ROUND(B245-D246,2))</f>
        <v>54003.67</v>
      </c>
      <c r="C246" s="13">
        <f>IF(B245&lt;=0,"",B245*$D$1)</f>
        <v>271.6578</v>
      </c>
      <c r="D246" s="13">
        <f>IF(B245&lt;=0,"",E246-C246)</f>
        <v>327.8927251527569</v>
      </c>
      <c r="E246" s="13">
        <f>IF(B245&lt;=0,"",IF(G246&gt;0,G246,IF($J$5&gt;0,$J$5,$D$3)))</f>
        <v>599.5505251527569</v>
      </c>
      <c r="F246" s="46"/>
      <c r="G246" s="53"/>
      <c r="H246" s="54"/>
      <c r="I246" s="12"/>
      <c r="J246" s="12"/>
      <c r="K246" s="12">
        <v>20</v>
      </c>
    </row>
    <row r="247" spans="1:8" ht="13.5" customHeight="1">
      <c r="A247" s="55">
        <f>A246+1</f>
        <v>241</v>
      </c>
      <c r="B247" s="4">
        <f>IF(B246&lt;=0,"",ROUND(B246-D247,2))</f>
        <v>53674.14</v>
      </c>
      <c r="C247" s="4">
        <f>IF(B246&lt;=0,"",B246*$D$1)</f>
        <v>270.01835</v>
      </c>
      <c r="D247" s="4">
        <f>IF(B246&lt;=0,"",E247-C247)</f>
        <v>329.5321751527569</v>
      </c>
      <c r="E247" s="4">
        <f>IF(B246&lt;=0,"",IF(G247&gt;0,G247,IF($J$5&gt;0,$J$5,$D$3)))</f>
        <v>599.5505251527569</v>
      </c>
      <c r="F247" s="44"/>
      <c r="G247" s="49"/>
      <c r="H247" s="50"/>
    </row>
    <row r="248" spans="1:8" ht="13.5" customHeight="1">
      <c r="A248" s="55">
        <f>A247+1</f>
        <v>242</v>
      </c>
      <c r="B248" s="4">
        <f>IF(B247&lt;=0,"",ROUND(B247-D248,2))</f>
        <v>53342.96</v>
      </c>
      <c r="C248" s="4">
        <f>IF(B247&lt;=0,"",B247*$D$1)</f>
        <v>268.3707</v>
      </c>
      <c r="D248" s="4">
        <f>IF(B247&lt;=0,"",E248-C248)</f>
        <v>331.1798251527569</v>
      </c>
      <c r="E248" s="4">
        <f>IF(B247&lt;=0,"",IF(G248&gt;0,G248,IF($J$5&gt;0,$J$5,$D$3)))</f>
        <v>599.5505251527569</v>
      </c>
      <c r="F248" s="44"/>
      <c r="G248" s="49"/>
      <c r="H248" s="50"/>
    </row>
    <row r="249" spans="1:8" ht="13.5" customHeight="1">
      <c r="A249" s="55">
        <f>A248+1</f>
        <v>243</v>
      </c>
      <c r="B249" s="4">
        <f>IF(B248&lt;=0,"",ROUND(B248-D249,2))</f>
        <v>53010.12</v>
      </c>
      <c r="C249" s="4">
        <f>IF(B248&lt;=0,"",B248*$D$1)</f>
        <v>266.7148</v>
      </c>
      <c r="D249" s="4">
        <f>IF(B248&lt;=0,"",E249-C249)</f>
        <v>332.8357251527569</v>
      </c>
      <c r="E249" s="4">
        <f>IF(B248&lt;=0,"",IF(G249&gt;0,G249,IF($J$5&gt;0,$J$5,$D$3)))</f>
        <v>599.5505251527569</v>
      </c>
      <c r="F249" s="44"/>
      <c r="G249" s="49"/>
      <c r="H249" s="50"/>
    </row>
    <row r="250" spans="1:8" ht="13.5" customHeight="1">
      <c r="A250" s="55">
        <f>A249+1</f>
        <v>244</v>
      </c>
      <c r="B250" s="4">
        <f>IF(B249&lt;=0,"",ROUND(B249-D250,2))</f>
        <v>52675.62</v>
      </c>
      <c r="C250" s="4">
        <f>IF(B249&lt;=0,"",B249*$D$1)</f>
        <v>265.05060000000003</v>
      </c>
      <c r="D250" s="4">
        <f>IF(B249&lt;=0,"",E250-C250)</f>
        <v>334.4999251527569</v>
      </c>
      <c r="E250" s="4">
        <f>IF(B249&lt;=0,"",IF(G250&gt;0,G250,IF($J$5&gt;0,$J$5,$D$3)))</f>
        <v>599.5505251527569</v>
      </c>
      <c r="F250" s="44"/>
      <c r="G250" s="49"/>
      <c r="H250" s="50"/>
    </row>
    <row r="251" spans="1:8" ht="13.5" customHeight="1">
      <c r="A251" s="55">
        <f>A250+1</f>
        <v>245</v>
      </c>
      <c r="B251" s="4">
        <f>IF(B250&lt;=0,"",ROUND(B250-D251,2))</f>
        <v>52339.45</v>
      </c>
      <c r="C251" s="4">
        <f>IF(B250&lt;=0,"",B250*$D$1)</f>
        <v>263.3781</v>
      </c>
      <c r="D251" s="4">
        <f>IF(B250&lt;=0,"",E251-C251)</f>
        <v>336.1724251527569</v>
      </c>
      <c r="E251" s="4">
        <f>IF(B250&lt;=0,"",IF(G251&gt;0,G251,IF($J$5&gt;0,$J$5,$D$3)))</f>
        <v>599.5505251527569</v>
      </c>
      <c r="F251" s="44"/>
      <c r="G251" s="49"/>
      <c r="H251" s="50"/>
    </row>
    <row r="252" spans="1:8" ht="13.5" customHeight="1">
      <c r="A252" s="55">
        <f>A251+1</f>
        <v>246</v>
      </c>
      <c r="B252" s="4">
        <f>IF(B251&lt;=0,"",ROUND(B251-D252,2))</f>
        <v>52001.6</v>
      </c>
      <c r="C252" s="4">
        <f>IF(B251&lt;=0,"",B251*$D$1)</f>
        <v>261.69725</v>
      </c>
      <c r="D252" s="4">
        <f>IF(B251&lt;=0,"",E252-C252)</f>
        <v>337.8532751527569</v>
      </c>
      <c r="E252" s="4">
        <f>IF(B251&lt;=0,"",IF(G252&gt;0,G252,IF($J$5&gt;0,$J$5,$D$3)))</f>
        <v>599.5505251527569</v>
      </c>
      <c r="F252" s="44"/>
      <c r="G252" s="49"/>
      <c r="H252" s="50"/>
    </row>
    <row r="253" spans="1:8" ht="13.5" customHeight="1">
      <c r="A253" s="55">
        <f>A252+1</f>
        <v>247</v>
      </c>
      <c r="B253" s="4">
        <f>IF(B252&lt;=0,"",ROUND(B252-D253,2))</f>
        <v>51662.06</v>
      </c>
      <c r="C253" s="4">
        <f>IF(B252&lt;=0,"",B252*$D$1)</f>
        <v>260.008</v>
      </c>
      <c r="D253" s="4">
        <f>IF(B252&lt;=0,"",E253-C253)</f>
        <v>339.5425251527569</v>
      </c>
      <c r="E253" s="4">
        <f>IF(B252&lt;=0,"",IF(G253&gt;0,G253,IF($J$5&gt;0,$J$5,$D$3)))</f>
        <v>599.5505251527569</v>
      </c>
      <c r="F253" s="44"/>
      <c r="G253" s="49"/>
      <c r="H253" s="50"/>
    </row>
    <row r="254" spans="1:8" ht="13.5" customHeight="1">
      <c r="A254" s="55">
        <f>A253+1</f>
        <v>248</v>
      </c>
      <c r="B254" s="4">
        <f>IF(B253&lt;=0,"",ROUND(B253-D254,2))</f>
        <v>51320.82</v>
      </c>
      <c r="C254" s="4">
        <f>IF(B253&lt;=0,"",B253*$D$1)</f>
        <v>258.3103</v>
      </c>
      <c r="D254" s="4">
        <f>IF(B253&lt;=0,"",E254-C254)</f>
        <v>341.2402251527569</v>
      </c>
      <c r="E254" s="4">
        <f>IF(B253&lt;=0,"",IF(G254&gt;0,G254,IF($J$5&gt;0,$J$5,$D$3)))</f>
        <v>599.5505251527569</v>
      </c>
      <c r="F254" s="44"/>
      <c r="G254" s="49"/>
      <c r="H254" s="50"/>
    </row>
    <row r="255" spans="1:8" ht="13.5" customHeight="1">
      <c r="A255" s="55">
        <f>A254+1</f>
        <v>249</v>
      </c>
      <c r="B255" s="4">
        <f>IF(B254&lt;=0,"",ROUND(B254-D255,2))</f>
        <v>50977.87</v>
      </c>
      <c r="C255" s="4">
        <f>IF(B254&lt;=0,"",B254*$D$1)</f>
        <v>256.6041</v>
      </c>
      <c r="D255" s="4">
        <f>IF(B254&lt;=0,"",E255-C255)</f>
        <v>342.9464251527569</v>
      </c>
      <c r="E255" s="4">
        <f>IF(B254&lt;=0,"",IF(G255&gt;0,G255,IF($J$5&gt;0,$J$5,$D$3)))</f>
        <v>599.5505251527569</v>
      </c>
      <c r="F255" s="44"/>
      <c r="G255" s="49"/>
      <c r="H255" s="50"/>
    </row>
    <row r="256" spans="1:8" ht="13.5" customHeight="1">
      <c r="A256" s="55">
        <f>A255+1</f>
        <v>250</v>
      </c>
      <c r="B256" s="4">
        <f>IF(B255&lt;=0,"",ROUND(B255-D256,2))</f>
        <v>50633.21</v>
      </c>
      <c r="C256" s="4">
        <f>IF(B255&lt;=0,"",B255*$D$1)</f>
        <v>254.88935</v>
      </c>
      <c r="D256" s="4">
        <f>IF(B255&lt;=0,"",E256-C256)</f>
        <v>344.66117515275687</v>
      </c>
      <c r="E256" s="4">
        <f>IF(B255&lt;=0,"",IF(G256&gt;0,G256,IF($J$5&gt;0,$J$5,$D$3)))</f>
        <v>599.5505251527569</v>
      </c>
      <c r="F256" s="44"/>
      <c r="G256" s="49"/>
      <c r="H256" s="50"/>
    </row>
    <row r="257" spans="1:8" ht="13.5" customHeight="1">
      <c r="A257" s="55">
        <f>A256+1</f>
        <v>251</v>
      </c>
      <c r="B257" s="4">
        <f>IF(B256&lt;=0,"",ROUND(B256-D257,2))</f>
        <v>50286.83</v>
      </c>
      <c r="C257" s="4">
        <f>IF(B256&lt;=0,"",B256*$D$1)</f>
        <v>253.16605</v>
      </c>
      <c r="D257" s="4">
        <f>IF(B256&lt;=0,"",E257-C257)</f>
        <v>346.38447515275686</v>
      </c>
      <c r="E257" s="4">
        <f>IF(B256&lt;=0,"",IF(G257&gt;0,G257,IF($J$5&gt;0,$J$5,$D$3)))</f>
        <v>599.5505251527569</v>
      </c>
      <c r="F257" s="44"/>
      <c r="G257" s="49"/>
      <c r="H257" s="50"/>
    </row>
    <row r="258" spans="1:11" ht="13.5" customHeight="1">
      <c r="A258" s="12">
        <f>A257+1</f>
        <v>252</v>
      </c>
      <c r="B258" s="4">
        <f>IF(B257&lt;=0,"",ROUND(B257-D258,2))</f>
        <v>49938.71</v>
      </c>
      <c r="C258" s="13">
        <f>IF(B257&lt;=0,"",B257*$D$1)</f>
        <v>251.43415000000002</v>
      </c>
      <c r="D258" s="13">
        <f>IF(B257&lt;=0,"",E258-C258)</f>
        <v>348.11637515275686</v>
      </c>
      <c r="E258" s="13">
        <f>IF(B257&lt;=0,"",IF(G258&gt;0,G258,IF($J$5&gt;0,$J$5,$D$3)))</f>
        <v>599.5505251527569</v>
      </c>
      <c r="F258" s="46"/>
      <c r="G258" s="53"/>
      <c r="H258" s="54"/>
      <c r="I258" s="12"/>
      <c r="J258" s="12"/>
      <c r="K258" s="12">
        <v>21</v>
      </c>
    </row>
    <row r="259" spans="1:8" ht="13.5" customHeight="1">
      <c r="A259" s="55">
        <f>A258+1</f>
        <v>253</v>
      </c>
      <c r="B259" s="4">
        <f>IF(B258&lt;=0,"",ROUND(B258-D259,2))</f>
        <v>49588.85</v>
      </c>
      <c r="C259" s="4">
        <f>IF(B258&lt;=0,"",B258*$D$1)</f>
        <v>249.69355</v>
      </c>
      <c r="D259" s="4">
        <f>IF(B258&lt;=0,"",E259-C259)</f>
        <v>349.85697515275695</v>
      </c>
      <c r="E259" s="4">
        <f>IF(B258&lt;=0,"",IF(G259&gt;0,G259,IF($J$5&gt;0,$J$5,$D$3)))</f>
        <v>599.5505251527569</v>
      </c>
      <c r="F259" s="44"/>
      <c r="G259" s="49"/>
      <c r="H259" s="50"/>
    </row>
    <row r="260" spans="1:8" ht="13.5" customHeight="1">
      <c r="A260" s="55">
        <f>A259+1</f>
        <v>254</v>
      </c>
      <c r="B260" s="4">
        <f>IF(B259&lt;=0,"",ROUND(B259-D260,2))</f>
        <v>49237.24</v>
      </c>
      <c r="C260" s="4">
        <f>IF(B259&lt;=0,"",B259*$D$1)</f>
        <v>247.94425</v>
      </c>
      <c r="D260" s="4">
        <f>IF(B259&lt;=0,"",E260-C260)</f>
        <v>351.6062751527569</v>
      </c>
      <c r="E260" s="4">
        <f>IF(B259&lt;=0,"",IF(G260&gt;0,G260,IF($J$5&gt;0,$J$5,$D$3)))</f>
        <v>599.5505251527569</v>
      </c>
      <c r="F260" s="44"/>
      <c r="G260" s="49"/>
      <c r="H260" s="50"/>
    </row>
    <row r="261" spans="1:8" ht="13.5" customHeight="1">
      <c r="A261" s="55">
        <f>A260+1</f>
        <v>255</v>
      </c>
      <c r="B261" s="4">
        <f>IF(B260&lt;=0,"",ROUND(B260-D261,2))</f>
        <v>48883.88</v>
      </c>
      <c r="C261" s="4">
        <f>IF(B260&lt;=0,"",B260*$D$1)</f>
        <v>246.18619999999999</v>
      </c>
      <c r="D261" s="4">
        <f>IF(B260&lt;=0,"",E261-C261)</f>
        <v>353.3643251527569</v>
      </c>
      <c r="E261" s="4">
        <f>IF(B260&lt;=0,"",IF(G261&gt;0,G261,IF($J$5&gt;0,$J$5,$D$3)))</f>
        <v>599.5505251527569</v>
      </c>
      <c r="F261" s="44"/>
      <c r="G261" s="49"/>
      <c r="H261" s="50"/>
    </row>
    <row r="262" spans="1:8" ht="13.5" customHeight="1">
      <c r="A262" s="55">
        <f>A261+1</f>
        <v>256</v>
      </c>
      <c r="B262" s="4">
        <f>IF(B261&lt;=0,"",ROUND(B261-D262,2))</f>
        <v>48528.75</v>
      </c>
      <c r="C262" s="4">
        <f>IF(B261&lt;=0,"",B261*$D$1)</f>
        <v>244.4194</v>
      </c>
      <c r="D262" s="4">
        <f>IF(B261&lt;=0,"",E262-C262)</f>
        <v>355.1311251527569</v>
      </c>
      <c r="E262" s="4">
        <f>IF(B261&lt;=0,"",IF(G262&gt;0,G262,IF($J$5&gt;0,$J$5,$D$3)))</f>
        <v>599.5505251527569</v>
      </c>
      <c r="F262" s="44"/>
      <c r="G262" s="49"/>
      <c r="H262" s="50"/>
    </row>
    <row r="263" spans="1:8" ht="13.5" customHeight="1">
      <c r="A263" s="55">
        <f>A262+1</f>
        <v>257</v>
      </c>
      <c r="B263" s="4">
        <f>IF(B262&lt;=0,"",ROUND(B262-D263,2))</f>
        <v>48171.84</v>
      </c>
      <c r="C263" s="4">
        <f>IF(B262&lt;=0,"",B262*$D$1)</f>
        <v>242.64375</v>
      </c>
      <c r="D263" s="4">
        <f>IF(B262&lt;=0,"",E263-C263)</f>
        <v>356.9067751527569</v>
      </c>
      <c r="E263" s="4">
        <f>IF(B262&lt;=0,"",IF(G263&gt;0,G263,IF($J$5&gt;0,$J$5,$D$3)))</f>
        <v>599.5505251527569</v>
      </c>
      <c r="F263" s="44"/>
      <c r="G263" s="49"/>
      <c r="H263" s="50"/>
    </row>
    <row r="264" spans="1:8" ht="13.5" customHeight="1">
      <c r="A264" s="55">
        <f>A263+1</f>
        <v>258</v>
      </c>
      <c r="B264" s="4">
        <f>IF(B263&lt;=0,"",ROUND(B263-D264,2))</f>
        <v>47813.15</v>
      </c>
      <c r="C264" s="4">
        <f>IF(B263&lt;=0,"",B263*$D$1)</f>
        <v>240.8592</v>
      </c>
      <c r="D264" s="4">
        <f>IF(B263&lt;=0,"",E264-C264)</f>
        <v>358.6913251527569</v>
      </c>
      <c r="E264" s="4">
        <f>IF(B263&lt;=0,"",IF(G264&gt;0,G264,IF($J$5&gt;0,$J$5,$D$3)))</f>
        <v>599.5505251527569</v>
      </c>
      <c r="F264" s="44"/>
      <c r="G264" s="49"/>
      <c r="H264" s="50"/>
    </row>
    <row r="265" spans="1:8" ht="13.5" customHeight="1">
      <c r="A265" s="55">
        <f>A264+1</f>
        <v>259</v>
      </c>
      <c r="B265" s="4">
        <f>IF(B264&lt;=0,"",ROUND(B264-D265,2))</f>
        <v>47452.67</v>
      </c>
      <c r="C265" s="4">
        <f>IF(B264&lt;=0,"",B264*$D$1)</f>
        <v>239.06575</v>
      </c>
      <c r="D265" s="4">
        <f>IF(B264&lt;=0,"",E265-C265)</f>
        <v>360.4847751527569</v>
      </c>
      <c r="E265" s="4">
        <f>IF(B264&lt;=0,"",IF(G265&gt;0,G265,IF($J$5&gt;0,$J$5,$D$3)))</f>
        <v>599.5505251527569</v>
      </c>
      <c r="F265" s="44"/>
      <c r="G265" s="49"/>
      <c r="H265" s="50"/>
    </row>
    <row r="266" spans="1:8" ht="13.5" customHeight="1">
      <c r="A266" s="55">
        <f>A265+1</f>
        <v>260</v>
      </c>
      <c r="B266" s="4">
        <f>IF(B265&lt;=0,"",ROUND(B265-D266,2))</f>
        <v>47090.38</v>
      </c>
      <c r="C266" s="4">
        <f>IF(B265&lt;=0,"",B265*$D$1)</f>
        <v>237.26335</v>
      </c>
      <c r="D266" s="4">
        <f>IF(B265&lt;=0,"",E266-C266)</f>
        <v>362.2871751527569</v>
      </c>
      <c r="E266" s="4">
        <f>IF(B265&lt;=0,"",IF(G266&gt;0,G266,IF($J$5&gt;0,$J$5,$D$3)))</f>
        <v>599.5505251527569</v>
      </c>
      <c r="F266" s="44"/>
      <c r="G266" s="49"/>
      <c r="H266" s="50"/>
    </row>
    <row r="267" spans="1:8" ht="13.5" customHeight="1">
      <c r="A267" s="55">
        <f>A266+1</f>
        <v>261</v>
      </c>
      <c r="B267" s="4">
        <f>IF(B266&lt;=0,"",ROUND(B266-D267,2))</f>
        <v>46726.28</v>
      </c>
      <c r="C267" s="4">
        <f>IF(B266&lt;=0,"",B266*$D$1)</f>
        <v>235.4519</v>
      </c>
      <c r="D267" s="4">
        <f>IF(B266&lt;=0,"",E267-C267)</f>
        <v>364.0986251527569</v>
      </c>
      <c r="E267" s="4">
        <f>IF(B266&lt;=0,"",IF(G267&gt;0,G267,IF($J$5&gt;0,$J$5,$D$3)))</f>
        <v>599.5505251527569</v>
      </c>
      <c r="F267" s="44"/>
      <c r="G267" s="49"/>
      <c r="H267" s="50"/>
    </row>
    <row r="268" spans="1:8" ht="13.5" customHeight="1">
      <c r="A268" s="55">
        <f>A267+1</f>
        <v>262</v>
      </c>
      <c r="B268" s="4">
        <f>IF(B267&lt;=0,"",ROUND(B267-D268,2))</f>
        <v>46360.36</v>
      </c>
      <c r="C268" s="4">
        <f>IF(B267&lt;=0,"",B267*$D$1)</f>
        <v>233.63139999999999</v>
      </c>
      <c r="D268" s="4">
        <f>IF(B267&lt;=0,"",E268-C268)</f>
        <v>365.9191251527569</v>
      </c>
      <c r="E268" s="4">
        <f>IF(B267&lt;=0,"",IF(G268&gt;0,G268,IF($J$5&gt;0,$J$5,$D$3)))</f>
        <v>599.5505251527569</v>
      </c>
      <c r="F268" s="44"/>
      <c r="G268" s="49"/>
      <c r="H268" s="50"/>
    </row>
    <row r="269" spans="1:8" ht="13.5" customHeight="1">
      <c r="A269" s="55">
        <f>A268+1</f>
        <v>263</v>
      </c>
      <c r="B269" s="4">
        <f>IF(B268&lt;=0,"",ROUND(B268-D269,2))</f>
        <v>45992.61</v>
      </c>
      <c r="C269" s="4">
        <f>IF(B268&lt;=0,"",B268*$D$1)</f>
        <v>231.80180000000001</v>
      </c>
      <c r="D269" s="4">
        <f>IF(B268&lt;=0,"",E269-C269)</f>
        <v>367.7487251527569</v>
      </c>
      <c r="E269" s="4">
        <f>IF(B268&lt;=0,"",IF(G269&gt;0,G269,IF($J$5&gt;0,$J$5,$D$3)))</f>
        <v>599.5505251527569</v>
      </c>
      <c r="F269" s="44"/>
      <c r="G269" s="49"/>
      <c r="H269" s="50"/>
    </row>
    <row r="270" spans="1:11" ht="13.5" customHeight="1">
      <c r="A270" s="12">
        <f>A269+1</f>
        <v>264</v>
      </c>
      <c r="B270" s="4">
        <f>IF(B269&lt;=0,"",ROUND(B269-D270,2))</f>
        <v>45623.02</v>
      </c>
      <c r="C270" s="13">
        <f>IF(B269&lt;=0,"",B269*$D$1)</f>
        <v>229.96305</v>
      </c>
      <c r="D270" s="13">
        <f>IF(B269&lt;=0,"",E270-C270)</f>
        <v>369.5874751527569</v>
      </c>
      <c r="E270" s="13">
        <f>IF(B269&lt;=0,"",IF(G270&gt;0,G270,IF($J$5&gt;0,$J$5,$D$3)))</f>
        <v>599.5505251527569</v>
      </c>
      <c r="F270" s="46"/>
      <c r="G270" s="53"/>
      <c r="H270" s="54"/>
      <c r="I270" s="12"/>
      <c r="J270" s="12"/>
      <c r="K270" s="12">
        <v>22</v>
      </c>
    </row>
    <row r="271" spans="1:8" ht="13.5" customHeight="1">
      <c r="A271" s="55">
        <f>A270+1</f>
        <v>265</v>
      </c>
      <c r="B271" s="4">
        <f>IF(B270&lt;=0,"",ROUND(B270-D271,2))</f>
        <v>45251.58</v>
      </c>
      <c r="C271" s="4">
        <f>IF(B270&lt;=0,"",B270*$D$1)</f>
        <v>228.11509999999998</v>
      </c>
      <c r="D271" s="4">
        <f>IF(B270&lt;=0,"",E271-C271)</f>
        <v>371.4354251527569</v>
      </c>
      <c r="E271" s="4">
        <f>IF(B270&lt;=0,"",IF(G271&gt;0,G271,IF($J$5&gt;0,$J$5,$D$3)))</f>
        <v>599.5505251527569</v>
      </c>
      <c r="F271" s="44"/>
      <c r="G271" s="49"/>
      <c r="H271" s="50"/>
    </row>
    <row r="272" spans="1:8" ht="13.5" customHeight="1">
      <c r="A272" s="55">
        <f>A271+1</f>
        <v>266</v>
      </c>
      <c r="B272" s="4">
        <f>IF(B271&lt;=0,"",ROUND(B271-D272,2))</f>
        <v>44878.29</v>
      </c>
      <c r="C272" s="4">
        <f>IF(B271&lt;=0,"",B271*$D$1)</f>
        <v>226.2579</v>
      </c>
      <c r="D272" s="4">
        <f>IF(B271&lt;=0,"",E272-C272)</f>
        <v>373.2926251527569</v>
      </c>
      <c r="E272" s="4">
        <f>IF(B271&lt;=0,"",IF(G272&gt;0,G272,IF($J$5&gt;0,$J$5,$D$3)))</f>
        <v>599.5505251527569</v>
      </c>
      <c r="F272" s="44"/>
      <c r="G272" s="49"/>
      <c r="H272" s="50"/>
    </row>
    <row r="273" spans="1:8" ht="13.5" customHeight="1">
      <c r="A273" s="55">
        <f>A272+1</f>
        <v>267</v>
      </c>
      <c r="B273" s="4">
        <f>IF(B272&lt;=0,"",ROUND(B272-D273,2))</f>
        <v>44503.13</v>
      </c>
      <c r="C273" s="4">
        <f>IF(B272&lt;=0,"",B272*$D$1)</f>
        <v>224.39145000000002</v>
      </c>
      <c r="D273" s="4">
        <f>IF(B272&lt;=0,"",E273-C273)</f>
        <v>375.1590751527569</v>
      </c>
      <c r="E273" s="4">
        <f>IF(B272&lt;=0,"",IF(G273&gt;0,G273,IF($J$5&gt;0,$J$5,$D$3)))</f>
        <v>599.5505251527569</v>
      </c>
      <c r="F273" s="44"/>
      <c r="G273" s="49"/>
      <c r="H273" s="50"/>
    </row>
    <row r="274" spans="1:8" ht="13.5" customHeight="1">
      <c r="A274" s="55">
        <f>A273+1</f>
        <v>268</v>
      </c>
      <c r="B274" s="4">
        <f>IF(B273&lt;=0,"",ROUND(B273-D274,2))</f>
        <v>44126.1</v>
      </c>
      <c r="C274" s="4">
        <f>IF(B273&lt;=0,"",B273*$D$1)</f>
        <v>222.51565</v>
      </c>
      <c r="D274" s="4">
        <f>IF(B273&lt;=0,"",E274-C274)</f>
        <v>377.0348751527569</v>
      </c>
      <c r="E274" s="4">
        <f>IF(B273&lt;=0,"",IF(G274&gt;0,G274,IF($J$5&gt;0,$J$5,$D$3)))</f>
        <v>599.5505251527569</v>
      </c>
      <c r="F274" s="44"/>
      <c r="G274" s="49"/>
      <c r="H274" s="50"/>
    </row>
    <row r="275" spans="1:8" ht="13.5" customHeight="1">
      <c r="A275" s="55">
        <f>A274+1</f>
        <v>269</v>
      </c>
      <c r="B275" s="4">
        <f>IF(B274&lt;=0,"",ROUND(B274-D275,2))</f>
        <v>43747.18</v>
      </c>
      <c r="C275" s="4">
        <f>IF(B274&lt;=0,"",B274*$D$1)</f>
        <v>220.63049999999998</v>
      </c>
      <c r="D275" s="4">
        <f>IF(B274&lt;=0,"",E275-C275)</f>
        <v>378.9200251527569</v>
      </c>
      <c r="E275" s="4">
        <f>IF(B274&lt;=0,"",IF(G275&gt;0,G275,IF($J$5&gt;0,$J$5,$D$3)))</f>
        <v>599.5505251527569</v>
      </c>
      <c r="F275" s="44"/>
      <c r="G275" s="49"/>
      <c r="H275" s="50"/>
    </row>
    <row r="276" spans="1:8" ht="13.5" customHeight="1">
      <c r="A276" s="55">
        <f>A275+1</f>
        <v>270</v>
      </c>
      <c r="B276" s="4">
        <f>IF(B275&lt;=0,"",ROUND(B275-D276,2))</f>
        <v>43366.37</v>
      </c>
      <c r="C276" s="4">
        <f>IF(B275&lt;=0,"",B275*$D$1)</f>
        <v>218.73590000000002</v>
      </c>
      <c r="D276" s="4">
        <f>IF(B275&lt;=0,"",E276-C276)</f>
        <v>380.8146251527569</v>
      </c>
      <c r="E276" s="4">
        <f>IF(B275&lt;=0,"",IF(G276&gt;0,G276,IF($J$5&gt;0,$J$5,$D$3)))</f>
        <v>599.5505251527569</v>
      </c>
      <c r="F276" s="44"/>
      <c r="G276" s="49"/>
      <c r="H276" s="50"/>
    </row>
    <row r="277" spans="1:8" ht="13.5" customHeight="1">
      <c r="A277" s="55">
        <f>A276+1</f>
        <v>271</v>
      </c>
      <c r="B277" s="4">
        <f>IF(B276&lt;=0,"",ROUND(B276-D277,2))</f>
        <v>42983.65</v>
      </c>
      <c r="C277" s="4">
        <f>IF(B276&lt;=0,"",B276*$D$1)</f>
        <v>216.83185000000003</v>
      </c>
      <c r="D277" s="4">
        <f>IF(B276&lt;=0,"",E277-C277)</f>
        <v>382.7186751527569</v>
      </c>
      <c r="E277" s="4">
        <f>IF(B276&lt;=0,"",IF(G277&gt;0,G277,IF($J$5&gt;0,$J$5,$D$3)))</f>
        <v>599.5505251527569</v>
      </c>
      <c r="F277" s="44"/>
      <c r="G277" s="49"/>
      <c r="H277" s="50"/>
    </row>
    <row r="278" spans="1:8" ht="13.5" customHeight="1">
      <c r="A278" s="55">
        <f>A277+1</f>
        <v>272</v>
      </c>
      <c r="B278" s="4">
        <f>IF(B277&lt;=0,"",ROUND(B277-D278,2))</f>
        <v>42599.02</v>
      </c>
      <c r="C278" s="4">
        <f>IF(B277&lt;=0,"",B277*$D$1)</f>
        <v>214.91825</v>
      </c>
      <c r="D278" s="4">
        <f>IF(B277&lt;=0,"",E278-C278)</f>
        <v>384.6322751527569</v>
      </c>
      <c r="E278" s="4">
        <f>IF(B277&lt;=0,"",IF(G278&gt;0,G278,IF($J$5&gt;0,$J$5,$D$3)))</f>
        <v>599.5505251527569</v>
      </c>
      <c r="F278" s="44"/>
      <c r="G278" s="49"/>
      <c r="H278" s="50"/>
    </row>
    <row r="279" spans="1:8" ht="13.5" customHeight="1">
      <c r="A279" s="55">
        <f>A278+1</f>
        <v>273</v>
      </c>
      <c r="B279" s="4">
        <f>IF(B278&lt;=0,"",ROUND(B278-D279,2))</f>
        <v>42212.46</v>
      </c>
      <c r="C279" s="4">
        <f>IF(B278&lt;=0,"",B278*$D$1)</f>
        <v>212.99509999999998</v>
      </c>
      <c r="D279" s="4">
        <f>IF(B278&lt;=0,"",E279-C279)</f>
        <v>386.5554251527569</v>
      </c>
      <c r="E279" s="4">
        <f>IF(B278&lt;=0,"",IF(G279&gt;0,G279,IF($J$5&gt;0,$J$5,$D$3)))</f>
        <v>599.5505251527569</v>
      </c>
      <c r="F279" s="44"/>
      <c r="G279" s="49"/>
      <c r="H279" s="50"/>
    </row>
    <row r="280" spans="1:8" ht="13.5" customHeight="1">
      <c r="A280" s="55">
        <f>A279+1</f>
        <v>274</v>
      </c>
      <c r="B280" s="4">
        <f>IF(B279&lt;=0,"",ROUND(B279-D280,2))</f>
        <v>41823.97</v>
      </c>
      <c r="C280" s="4">
        <f>IF(B279&lt;=0,"",B279*$D$1)</f>
        <v>211.0623</v>
      </c>
      <c r="D280" s="4">
        <f>IF(B279&lt;=0,"",E280-C280)</f>
        <v>388.4882251527569</v>
      </c>
      <c r="E280" s="4">
        <f>IF(B279&lt;=0,"",IF(G280&gt;0,G280,IF($J$5&gt;0,$J$5,$D$3)))</f>
        <v>599.5505251527569</v>
      </c>
      <c r="F280" s="44"/>
      <c r="G280" s="49"/>
      <c r="H280" s="50"/>
    </row>
    <row r="281" spans="1:8" ht="13.5" customHeight="1">
      <c r="A281" s="55">
        <f>A280+1</f>
        <v>275</v>
      </c>
      <c r="B281" s="4">
        <f>IF(B280&lt;=0,"",ROUND(B280-D281,2))</f>
        <v>41433.54</v>
      </c>
      <c r="C281" s="4">
        <f>IF(B280&lt;=0,"",B280*$D$1)</f>
        <v>209.11985</v>
      </c>
      <c r="D281" s="4">
        <f>IF(B280&lt;=0,"",E281-C281)</f>
        <v>390.43067515275686</v>
      </c>
      <c r="E281" s="4">
        <f>IF(B280&lt;=0,"",IF(G281&gt;0,G281,IF($J$5&gt;0,$J$5,$D$3)))</f>
        <v>599.5505251527569</v>
      </c>
      <c r="F281" s="44"/>
      <c r="G281" s="49"/>
      <c r="H281" s="50"/>
    </row>
    <row r="282" spans="1:11" ht="13.5" customHeight="1">
      <c r="A282" s="12">
        <f>A281+1</f>
        <v>276</v>
      </c>
      <c r="B282" s="4">
        <f>IF(B281&lt;=0,"",ROUND(B281-D282,2))</f>
        <v>41041.16</v>
      </c>
      <c r="C282" s="13">
        <f>IF(B281&lt;=0,"",B281*$D$1)</f>
        <v>207.1677</v>
      </c>
      <c r="D282" s="13">
        <f>IF(B281&lt;=0,"",E282-C282)</f>
        <v>392.38282515275694</v>
      </c>
      <c r="E282" s="13">
        <f>IF(B281&lt;=0,"",IF(G282&gt;0,G282,IF($J$5&gt;0,$J$5,$D$3)))</f>
        <v>599.5505251527569</v>
      </c>
      <c r="F282" s="46"/>
      <c r="G282" s="53"/>
      <c r="H282" s="54"/>
      <c r="I282" s="12"/>
      <c r="J282" s="12"/>
      <c r="K282" s="12">
        <v>23</v>
      </c>
    </row>
    <row r="283" spans="1:8" ht="13.5" customHeight="1">
      <c r="A283" s="55">
        <f>A282+1</f>
        <v>277</v>
      </c>
      <c r="B283" s="4">
        <f>IF(B282&lt;=0,"",ROUND(B282-D283,2))</f>
        <v>40646.82</v>
      </c>
      <c r="C283" s="4">
        <f>IF(B282&lt;=0,"",B282*$D$1)</f>
        <v>205.2058</v>
      </c>
      <c r="D283" s="4">
        <f>IF(B282&lt;=0,"",E283-C283)</f>
        <v>394.3447251527569</v>
      </c>
      <c r="E283" s="4">
        <f>IF(B282&lt;=0,"",IF(G283&gt;0,G283,IF($J$5&gt;0,$J$5,$D$3)))</f>
        <v>599.5505251527569</v>
      </c>
      <c r="F283" s="44"/>
      <c r="G283" s="49"/>
      <c r="H283" s="50"/>
    </row>
    <row r="284" spans="1:8" ht="13.5" customHeight="1">
      <c r="A284" s="55">
        <f>A283+1</f>
        <v>278</v>
      </c>
      <c r="B284" s="4">
        <f>IF(B283&lt;=0,"",ROUND(B283-D284,2))</f>
        <v>40250.5</v>
      </c>
      <c r="C284" s="4">
        <f>IF(B283&lt;=0,"",B283*$D$1)</f>
        <v>203.2341</v>
      </c>
      <c r="D284" s="4">
        <f>IF(B283&lt;=0,"",E284-C284)</f>
        <v>396.3164251527569</v>
      </c>
      <c r="E284" s="4">
        <f>IF(B283&lt;=0,"",IF(G284&gt;0,G284,IF($J$5&gt;0,$J$5,$D$3)))</f>
        <v>599.5505251527569</v>
      </c>
      <c r="F284" s="44"/>
      <c r="G284" s="49"/>
      <c r="H284" s="50"/>
    </row>
    <row r="285" spans="1:8" ht="13.5" customHeight="1">
      <c r="A285" s="55">
        <f>A284+1</f>
        <v>279</v>
      </c>
      <c r="B285" s="4">
        <f>IF(B284&lt;=0,"",ROUND(B284-D285,2))</f>
        <v>39852.2</v>
      </c>
      <c r="C285" s="4">
        <f>IF(B284&lt;=0,"",B284*$D$1)</f>
        <v>201.2525</v>
      </c>
      <c r="D285" s="4">
        <f>IF(B284&lt;=0,"",E285-C285)</f>
        <v>398.2980251527569</v>
      </c>
      <c r="E285" s="4">
        <f>IF(B284&lt;=0,"",IF(G285&gt;0,G285,IF($J$5&gt;0,$J$5,$D$3)))</f>
        <v>599.5505251527569</v>
      </c>
      <c r="F285" s="44"/>
      <c r="G285" s="49"/>
      <c r="H285" s="50"/>
    </row>
    <row r="286" spans="1:8" ht="13.5" customHeight="1">
      <c r="A286" s="55">
        <f>A285+1</f>
        <v>280</v>
      </c>
      <c r="B286" s="4">
        <f>IF(B285&lt;=0,"",ROUND(B285-D286,2))</f>
        <v>39451.91</v>
      </c>
      <c r="C286" s="4">
        <f>IF(B285&lt;=0,"",B285*$D$1)</f>
        <v>199.261</v>
      </c>
      <c r="D286" s="4">
        <f>IF(B285&lt;=0,"",E286-C286)</f>
        <v>400.28952515275694</v>
      </c>
      <c r="E286" s="4">
        <f>IF(B285&lt;=0,"",IF(G286&gt;0,G286,IF($J$5&gt;0,$J$5,$D$3)))</f>
        <v>599.5505251527569</v>
      </c>
      <c r="F286" s="44"/>
      <c r="G286" s="49"/>
      <c r="H286" s="50"/>
    </row>
    <row r="287" spans="1:8" ht="13.5" customHeight="1">
      <c r="A287" s="55">
        <f>A286+1</f>
        <v>281</v>
      </c>
      <c r="B287" s="4">
        <f>IF(B286&lt;=0,"",ROUND(B286-D287,2))</f>
        <v>39049.62</v>
      </c>
      <c r="C287" s="4">
        <f>IF(B286&lt;=0,"",B286*$D$1)</f>
        <v>197.25955000000002</v>
      </c>
      <c r="D287" s="4">
        <f>IF(B286&lt;=0,"",E287-C287)</f>
        <v>402.2909751527569</v>
      </c>
      <c r="E287" s="4">
        <f>IF(B286&lt;=0,"",IF(G287&gt;0,G287,IF($J$5&gt;0,$J$5,$D$3)))</f>
        <v>599.5505251527569</v>
      </c>
      <c r="F287" s="44"/>
      <c r="G287" s="49"/>
      <c r="H287" s="50"/>
    </row>
    <row r="288" spans="1:8" ht="13.5" customHeight="1">
      <c r="A288" s="55">
        <f>A287+1</f>
        <v>282</v>
      </c>
      <c r="B288" s="4">
        <f>IF(B287&lt;=0,"",ROUND(B287-D288,2))</f>
        <v>38645.32</v>
      </c>
      <c r="C288" s="4">
        <f>IF(B287&lt;=0,"",B287*$D$1)</f>
        <v>195.24810000000002</v>
      </c>
      <c r="D288" s="4">
        <f>IF(B287&lt;=0,"",E288-C288)</f>
        <v>404.3024251527569</v>
      </c>
      <c r="E288" s="4">
        <f>IF(B287&lt;=0,"",IF(G288&gt;0,G288,IF($J$5&gt;0,$J$5,$D$3)))</f>
        <v>599.5505251527569</v>
      </c>
      <c r="F288" s="44"/>
      <c r="G288" s="49"/>
      <c r="H288" s="50"/>
    </row>
    <row r="289" spans="1:8" ht="13.5" customHeight="1">
      <c r="A289" s="55">
        <f>A288+1</f>
        <v>283</v>
      </c>
      <c r="B289" s="4">
        <f>IF(B288&lt;=0,"",ROUND(B288-D289,2))</f>
        <v>38239</v>
      </c>
      <c r="C289" s="4">
        <f>IF(B288&lt;=0,"",B288*$D$1)</f>
        <v>193.2266</v>
      </c>
      <c r="D289" s="4">
        <f>IF(B288&lt;=0,"",E289-C289)</f>
        <v>406.32392515275694</v>
      </c>
      <c r="E289" s="4">
        <f>IF(B288&lt;=0,"",IF(G289&gt;0,G289,IF($J$5&gt;0,$J$5,$D$3)))</f>
        <v>599.5505251527569</v>
      </c>
      <c r="F289" s="44"/>
      <c r="G289" s="49"/>
      <c r="H289" s="50"/>
    </row>
    <row r="290" spans="1:8" ht="13.5" customHeight="1">
      <c r="A290" s="55">
        <f>A289+1</f>
        <v>284</v>
      </c>
      <c r="B290" s="4">
        <f>IF(B289&lt;=0,"",ROUND(B289-D290,2))</f>
        <v>37830.64</v>
      </c>
      <c r="C290" s="4">
        <f>IF(B289&lt;=0,"",B289*$D$1)</f>
        <v>191.195</v>
      </c>
      <c r="D290" s="4">
        <f>IF(B289&lt;=0,"",E290-C290)</f>
        <v>408.3555251527569</v>
      </c>
      <c r="E290" s="4">
        <f>IF(B289&lt;=0,"",IF(G290&gt;0,G290,IF($J$5&gt;0,$J$5,$D$3)))</f>
        <v>599.5505251527569</v>
      </c>
      <c r="F290" s="44"/>
      <c r="G290" s="49"/>
      <c r="H290" s="50"/>
    </row>
    <row r="291" spans="1:8" ht="13.5" customHeight="1">
      <c r="A291" s="55">
        <f>A290+1</f>
        <v>285</v>
      </c>
      <c r="B291" s="4">
        <f>IF(B290&lt;=0,"",ROUND(B290-D291,2))</f>
        <v>37420.24</v>
      </c>
      <c r="C291" s="4">
        <f>IF(B290&lt;=0,"",B290*$D$1)</f>
        <v>189.1532</v>
      </c>
      <c r="D291" s="4">
        <f>IF(B290&lt;=0,"",E291-C291)</f>
        <v>410.39732515275693</v>
      </c>
      <c r="E291" s="4">
        <f>IF(B290&lt;=0,"",IF(G291&gt;0,G291,IF($J$5&gt;0,$J$5,$D$3)))</f>
        <v>599.5505251527569</v>
      </c>
      <c r="F291" s="44"/>
      <c r="G291" s="49"/>
      <c r="H291" s="50"/>
    </row>
    <row r="292" spans="1:8" ht="13.5" customHeight="1">
      <c r="A292" s="55">
        <f>A291+1</f>
        <v>286</v>
      </c>
      <c r="B292" s="4">
        <f>IF(B291&lt;=0,"",ROUND(B291-D292,2))</f>
        <v>37007.79</v>
      </c>
      <c r="C292" s="4">
        <f>IF(B291&lt;=0,"",B291*$D$1)</f>
        <v>187.1012</v>
      </c>
      <c r="D292" s="4">
        <f>IF(B291&lt;=0,"",E292-C292)</f>
        <v>412.4493251527569</v>
      </c>
      <c r="E292" s="4">
        <f>IF(B291&lt;=0,"",IF(G292&gt;0,G292,IF($J$5&gt;0,$J$5,$D$3)))</f>
        <v>599.5505251527569</v>
      </c>
      <c r="F292" s="44"/>
      <c r="G292" s="49"/>
      <c r="H292" s="50"/>
    </row>
    <row r="293" spans="1:8" ht="13.5" customHeight="1">
      <c r="A293" s="55">
        <f>A292+1</f>
        <v>287</v>
      </c>
      <c r="B293" s="4">
        <f>IF(B292&lt;=0,"",ROUND(B292-D293,2))</f>
        <v>36593.28</v>
      </c>
      <c r="C293" s="4">
        <f>IF(B292&lt;=0,"",B292*$D$1)</f>
        <v>185.03895</v>
      </c>
      <c r="D293" s="4">
        <f>IF(B292&lt;=0,"",E293-C293)</f>
        <v>414.5115751527569</v>
      </c>
      <c r="E293" s="4">
        <f>IF(B292&lt;=0,"",IF(G293&gt;0,G293,IF($J$5&gt;0,$J$5,$D$3)))</f>
        <v>599.5505251527569</v>
      </c>
      <c r="F293" s="44"/>
      <c r="G293" s="49"/>
      <c r="H293" s="50"/>
    </row>
    <row r="294" spans="1:11" ht="13.5" customHeight="1">
      <c r="A294" s="12">
        <f>A293+1</f>
        <v>288</v>
      </c>
      <c r="B294" s="4">
        <f>IF(B293&lt;=0,"",ROUND(B293-D294,2))</f>
        <v>36176.7</v>
      </c>
      <c r="C294" s="13">
        <f>IF(B293&lt;=0,"",B293*$D$1)</f>
        <v>182.9664</v>
      </c>
      <c r="D294" s="13">
        <f>IF(B293&lt;=0,"",E294-C294)</f>
        <v>416.5841251527569</v>
      </c>
      <c r="E294" s="13">
        <f>IF(B293&lt;=0,"",IF(G294&gt;0,G294,IF($J$5&gt;0,$J$5,$D$3)))</f>
        <v>599.5505251527569</v>
      </c>
      <c r="F294" s="46"/>
      <c r="G294" s="53"/>
      <c r="H294" s="54"/>
      <c r="I294" s="12"/>
      <c r="J294" s="12"/>
      <c r="K294" s="12">
        <v>24</v>
      </c>
    </row>
    <row r="295" spans="1:8" ht="13.5" customHeight="1">
      <c r="A295" s="55">
        <f>A294+1</f>
        <v>289</v>
      </c>
      <c r="B295" s="4">
        <f>IF(B294&lt;=0,"",ROUND(B294-D295,2))</f>
        <v>35758.03</v>
      </c>
      <c r="C295" s="4">
        <f>IF(B294&lt;=0,"",B294*$D$1)</f>
        <v>180.8835</v>
      </c>
      <c r="D295" s="4">
        <f>IF(B294&lt;=0,"",E295-C295)</f>
        <v>418.6670251527569</v>
      </c>
      <c r="E295" s="4">
        <f>IF(B294&lt;=0,"",IF(G295&gt;0,G295,IF($J$5&gt;0,$J$5,$D$3)))</f>
        <v>599.5505251527569</v>
      </c>
      <c r="F295" s="44"/>
      <c r="G295" s="49"/>
      <c r="H295" s="50"/>
    </row>
    <row r="296" spans="1:8" ht="13.5" customHeight="1">
      <c r="A296" s="55">
        <f>A295+1</f>
        <v>290</v>
      </c>
      <c r="B296" s="4">
        <f>IF(B295&lt;=0,"",ROUND(B295-D296,2))</f>
        <v>35337.27</v>
      </c>
      <c r="C296" s="4">
        <f>IF(B295&lt;=0,"",B295*$D$1)</f>
        <v>178.79015</v>
      </c>
      <c r="D296" s="4">
        <f>IF(B295&lt;=0,"",E296-C296)</f>
        <v>420.76037515275686</v>
      </c>
      <c r="E296" s="4">
        <f>IF(B295&lt;=0,"",IF(G296&gt;0,G296,IF($J$5&gt;0,$J$5,$D$3)))</f>
        <v>599.5505251527569</v>
      </c>
      <c r="F296" s="44"/>
      <c r="G296" s="49"/>
      <c r="H296" s="50"/>
    </row>
    <row r="297" spans="1:8" ht="13.5" customHeight="1">
      <c r="A297" s="55">
        <f>A296+1</f>
        <v>291</v>
      </c>
      <c r="B297" s="4">
        <f>IF(B296&lt;=0,"",ROUND(B296-D297,2))</f>
        <v>34914.41</v>
      </c>
      <c r="C297" s="4">
        <f>IF(B296&lt;=0,"",B296*$D$1)</f>
        <v>176.68634999999998</v>
      </c>
      <c r="D297" s="4">
        <f>IF(B296&lt;=0,"",E297-C297)</f>
        <v>422.86417515275696</v>
      </c>
      <c r="E297" s="4">
        <f>IF(B296&lt;=0,"",IF(G297&gt;0,G297,IF($J$5&gt;0,$J$5,$D$3)))</f>
        <v>599.5505251527569</v>
      </c>
      <c r="F297" s="44"/>
      <c r="G297" s="49"/>
      <c r="H297" s="50"/>
    </row>
    <row r="298" spans="1:8" ht="13.5" customHeight="1">
      <c r="A298" s="55">
        <f>A297+1</f>
        <v>292</v>
      </c>
      <c r="B298" s="4">
        <f>IF(B297&lt;=0,"",ROUND(B297-D298,2))</f>
        <v>34489.43</v>
      </c>
      <c r="C298" s="4">
        <f>IF(B297&lt;=0,"",B297*$D$1)</f>
        <v>174.57205000000002</v>
      </c>
      <c r="D298" s="4">
        <f>IF(B297&lt;=0,"",E298-C298)</f>
        <v>424.9784751527569</v>
      </c>
      <c r="E298" s="4">
        <f>IF(B297&lt;=0,"",IF(G298&gt;0,G298,IF($J$5&gt;0,$J$5,$D$3)))</f>
        <v>599.5505251527569</v>
      </c>
      <c r="F298" s="44"/>
      <c r="G298" s="49"/>
      <c r="H298" s="50"/>
    </row>
    <row r="299" spans="1:8" ht="13.5" customHeight="1">
      <c r="A299" s="55">
        <f>A298+1</f>
        <v>293</v>
      </c>
      <c r="B299" s="4">
        <f>IF(B298&lt;=0,"",ROUND(B298-D299,2))</f>
        <v>34062.33</v>
      </c>
      <c r="C299" s="4">
        <f>IF(B298&lt;=0,"",B298*$D$1)</f>
        <v>172.44715</v>
      </c>
      <c r="D299" s="4">
        <f>IF(B298&lt;=0,"",E299-C299)</f>
        <v>427.10337515275694</v>
      </c>
      <c r="E299" s="4">
        <f>IF(B298&lt;=0,"",IF(G299&gt;0,G299,IF($J$5&gt;0,$J$5,$D$3)))</f>
        <v>599.5505251527569</v>
      </c>
      <c r="F299" s="44"/>
      <c r="G299" s="49"/>
      <c r="H299" s="50"/>
    </row>
    <row r="300" spans="1:8" ht="13.5" customHeight="1">
      <c r="A300" s="55">
        <f>A299+1</f>
        <v>294</v>
      </c>
      <c r="B300" s="4">
        <f>IF(B299&lt;=0,"",ROUND(B299-D300,2))</f>
        <v>33633.09</v>
      </c>
      <c r="C300" s="4">
        <f>IF(B299&lt;=0,"",B299*$D$1)</f>
        <v>170.31165000000001</v>
      </c>
      <c r="D300" s="4">
        <f>IF(B299&lt;=0,"",E300-C300)</f>
        <v>429.2388751527569</v>
      </c>
      <c r="E300" s="4">
        <f>IF(B299&lt;=0,"",IF(G300&gt;0,G300,IF($J$5&gt;0,$J$5,$D$3)))</f>
        <v>599.5505251527569</v>
      </c>
      <c r="F300" s="44"/>
      <c r="G300" s="49"/>
      <c r="H300" s="50"/>
    </row>
    <row r="301" spans="1:8" ht="13.5" customHeight="1">
      <c r="A301" s="55">
        <f>A300+1</f>
        <v>295</v>
      </c>
      <c r="B301" s="4">
        <f>IF(B300&lt;=0,"",ROUND(B300-D301,2))</f>
        <v>33201.7</v>
      </c>
      <c r="C301" s="4">
        <f>IF(B300&lt;=0,"",B300*$D$1)</f>
        <v>168.16545</v>
      </c>
      <c r="D301" s="4">
        <f>IF(B300&lt;=0,"",E301-C301)</f>
        <v>431.38507515275694</v>
      </c>
      <c r="E301" s="4">
        <f>IF(B300&lt;=0,"",IF(G301&gt;0,G301,IF($J$5&gt;0,$J$5,$D$3)))</f>
        <v>599.5505251527569</v>
      </c>
      <c r="F301" s="44"/>
      <c r="G301" s="49"/>
      <c r="H301" s="50"/>
    </row>
    <row r="302" spans="1:8" ht="13.5" customHeight="1">
      <c r="A302" s="55">
        <f>A301+1</f>
        <v>296</v>
      </c>
      <c r="B302" s="4">
        <f>IF(B301&lt;=0,"",ROUND(B301-D302,2))</f>
        <v>32768.16</v>
      </c>
      <c r="C302" s="4">
        <f>IF(B301&lt;=0,"",B301*$D$1)</f>
        <v>166.0085</v>
      </c>
      <c r="D302" s="4">
        <f>IF(B301&lt;=0,"",E302-C302)</f>
        <v>433.5420251527569</v>
      </c>
      <c r="E302" s="4">
        <f>IF(B301&lt;=0,"",IF(G302&gt;0,G302,IF($J$5&gt;0,$J$5,$D$3)))</f>
        <v>599.5505251527569</v>
      </c>
      <c r="F302" s="44"/>
      <c r="G302" s="49"/>
      <c r="H302" s="50"/>
    </row>
    <row r="303" spans="1:8" ht="13.5" customHeight="1">
      <c r="A303" s="55">
        <f>A302+1</f>
        <v>297</v>
      </c>
      <c r="B303" s="4">
        <f>IF(B302&lt;=0,"",ROUND(B302-D303,2))</f>
        <v>32332.45</v>
      </c>
      <c r="C303" s="4">
        <f>IF(B302&lt;=0,"",B302*$D$1)</f>
        <v>163.84080000000003</v>
      </c>
      <c r="D303" s="4">
        <f>IF(B302&lt;=0,"",E303-C303)</f>
        <v>435.70972515275685</v>
      </c>
      <c r="E303" s="4">
        <f>IF(B302&lt;=0,"",IF(G303&gt;0,G303,IF($J$5&gt;0,$J$5,$D$3)))</f>
        <v>599.5505251527569</v>
      </c>
      <c r="F303" s="44"/>
      <c r="G303" s="49"/>
      <c r="H303" s="50"/>
    </row>
    <row r="304" spans="1:8" ht="13.5" customHeight="1">
      <c r="A304" s="55">
        <f>A303+1</f>
        <v>298</v>
      </c>
      <c r="B304" s="4">
        <f>IF(B303&lt;=0,"",ROUND(B303-D304,2))</f>
        <v>31894.56</v>
      </c>
      <c r="C304" s="4">
        <f>IF(B303&lt;=0,"",B303*$D$1)</f>
        <v>161.66225</v>
      </c>
      <c r="D304" s="4">
        <f>IF(B303&lt;=0,"",E304-C304)</f>
        <v>437.88827515275693</v>
      </c>
      <c r="E304" s="4">
        <f>IF(B303&lt;=0,"",IF(G304&gt;0,G304,IF($J$5&gt;0,$J$5,$D$3)))</f>
        <v>599.5505251527569</v>
      </c>
      <c r="F304" s="44"/>
      <c r="G304" s="49"/>
      <c r="H304" s="50"/>
    </row>
    <row r="305" spans="1:8" ht="13.5" customHeight="1">
      <c r="A305" s="55">
        <f>A304+1</f>
        <v>299</v>
      </c>
      <c r="B305" s="4">
        <f>IF(B304&lt;=0,"",ROUND(B304-D305,2))</f>
        <v>31454.48</v>
      </c>
      <c r="C305" s="4">
        <f>IF(B304&lt;=0,"",B304*$D$1)</f>
        <v>159.4728</v>
      </c>
      <c r="D305" s="4">
        <f>IF(B304&lt;=0,"",E305-C305)</f>
        <v>440.0777251527569</v>
      </c>
      <c r="E305" s="4">
        <f>IF(B304&lt;=0,"",IF(G305&gt;0,G305,IF($J$5&gt;0,$J$5,$D$3)))</f>
        <v>599.5505251527569</v>
      </c>
      <c r="F305" s="44"/>
      <c r="G305" s="49"/>
      <c r="H305" s="50"/>
    </row>
    <row r="306" spans="1:11" ht="13.5" customHeight="1">
      <c r="A306" s="12">
        <f>A305+1</f>
        <v>300</v>
      </c>
      <c r="B306" s="4">
        <f>IF(B305&lt;=0,"",ROUND(B305-D306,2))</f>
        <v>31012.2</v>
      </c>
      <c r="C306" s="13">
        <f>IF(B305&lt;=0,"",B305*$D$1)</f>
        <v>157.2724</v>
      </c>
      <c r="D306" s="13">
        <f>IF(B305&lt;=0,"",E306-C306)</f>
        <v>442.2781251527569</v>
      </c>
      <c r="E306" s="13">
        <f>IF(B305&lt;=0,"",IF(G306&gt;0,G306,IF($J$5&gt;0,$J$5,$D$3)))</f>
        <v>599.5505251527569</v>
      </c>
      <c r="F306" s="46"/>
      <c r="G306" s="53"/>
      <c r="H306" s="54"/>
      <c r="I306" s="12"/>
      <c r="J306" s="12"/>
      <c r="K306" s="12">
        <v>25</v>
      </c>
    </row>
    <row r="307" spans="1:8" ht="13.5" customHeight="1">
      <c r="A307" s="55">
        <f>A306+1</f>
        <v>301</v>
      </c>
      <c r="B307" s="4">
        <f>IF(B306&lt;=0,"",ROUND(B306-D307,2))</f>
        <v>30567.71</v>
      </c>
      <c r="C307" s="4">
        <f>IF(B306&lt;=0,"",B306*$D$1)</f>
        <v>155.061</v>
      </c>
      <c r="D307" s="4">
        <f>IF(B306&lt;=0,"",E307-C307)</f>
        <v>444.48952515275687</v>
      </c>
      <c r="E307" s="4">
        <f>IF(B306&lt;=0,"",IF(G307&gt;0,G307,IF($J$5&gt;0,$J$5,$D$3)))</f>
        <v>599.5505251527569</v>
      </c>
      <c r="F307" s="44"/>
      <c r="G307" s="49"/>
      <c r="H307" s="50"/>
    </row>
    <row r="308" spans="1:8" ht="13.5" customHeight="1">
      <c r="A308" s="55">
        <f>A307+1</f>
        <v>302</v>
      </c>
      <c r="B308" s="4">
        <f>IF(B307&lt;=0,"",ROUND(B307-D308,2))</f>
        <v>30121</v>
      </c>
      <c r="C308" s="4">
        <f>IF(B307&lt;=0,"",B307*$D$1)</f>
        <v>152.83855</v>
      </c>
      <c r="D308" s="4">
        <f>IF(B307&lt;=0,"",E308-C308)</f>
        <v>446.7119751527569</v>
      </c>
      <c r="E308" s="4">
        <f>IF(B307&lt;=0,"",IF(G308&gt;0,G308,IF($J$5&gt;0,$J$5,$D$3)))</f>
        <v>599.5505251527569</v>
      </c>
      <c r="F308" s="44"/>
      <c r="G308" s="49"/>
      <c r="H308" s="50"/>
    </row>
    <row r="309" spans="1:8" ht="13.5" customHeight="1">
      <c r="A309" s="55">
        <f>A308+1</f>
        <v>303</v>
      </c>
      <c r="B309" s="4">
        <f>IF(B308&lt;=0,"",ROUND(B308-D309,2))</f>
        <v>29672.05</v>
      </c>
      <c r="C309" s="4">
        <f>IF(B308&lt;=0,"",B308*$D$1)</f>
        <v>150.605</v>
      </c>
      <c r="D309" s="4">
        <f>IF(B308&lt;=0,"",E309-C309)</f>
        <v>448.9455251527569</v>
      </c>
      <c r="E309" s="4">
        <f>IF(B308&lt;=0,"",IF(G309&gt;0,G309,IF($J$5&gt;0,$J$5,$D$3)))</f>
        <v>599.5505251527569</v>
      </c>
      <c r="F309" s="44"/>
      <c r="G309" s="49"/>
      <c r="H309" s="50"/>
    </row>
    <row r="310" spans="1:8" ht="13.5" customHeight="1">
      <c r="A310" s="55">
        <f>A309+1</f>
        <v>304</v>
      </c>
      <c r="B310" s="4">
        <f>IF(B309&lt;=0,"",ROUND(B309-D310,2))</f>
        <v>29220.86</v>
      </c>
      <c r="C310" s="4">
        <f>IF(B309&lt;=0,"",B309*$D$1)</f>
        <v>148.36025</v>
      </c>
      <c r="D310" s="4">
        <f>IF(B309&lt;=0,"",E310-C310)</f>
        <v>451.1902751527569</v>
      </c>
      <c r="E310" s="4">
        <f>IF(B309&lt;=0,"",IF(G310&gt;0,G310,IF($J$5&gt;0,$J$5,$D$3)))</f>
        <v>599.5505251527569</v>
      </c>
      <c r="F310" s="44"/>
      <c r="G310" s="49"/>
      <c r="H310" s="50"/>
    </row>
    <row r="311" spans="1:8" ht="13.5" customHeight="1">
      <c r="A311" s="55">
        <f>A310+1</f>
        <v>305</v>
      </c>
      <c r="B311" s="4">
        <f>IF(B310&lt;=0,"",ROUND(B310-D311,2))</f>
        <v>28767.41</v>
      </c>
      <c r="C311" s="4">
        <f>IF(B310&lt;=0,"",B310*$D$1)</f>
        <v>146.1043</v>
      </c>
      <c r="D311" s="4">
        <f>IF(B310&lt;=0,"",E311-C311)</f>
        <v>453.44622515275694</v>
      </c>
      <c r="E311" s="4">
        <f>IF(B310&lt;=0,"",IF(G311&gt;0,G311,IF($J$5&gt;0,$J$5,$D$3)))</f>
        <v>599.5505251527569</v>
      </c>
      <c r="F311" s="44"/>
      <c r="G311" s="49"/>
      <c r="H311" s="50"/>
    </row>
    <row r="312" spans="1:8" ht="13.5" customHeight="1">
      <c r="A312" s="55">
        <f>A311+1</f>
        <v>306</v>
      </c>
      <c r="B312" s="4">
        <f>IF(B311&lt;=0,"",ROUND(B311-D312,2))</f>
        <v>28311.7</v>
      </c>
      <c r="C312" s="4">
        <f>IF(B311&lt;=0,"",B311*$D$1)</f>
        <v>143.83705</v>
      </c>
      <c r="D312" s="4">
        <f>IF(B311&lt;=0,"",E312-C312)</f>
        <v>455.7134751527569</v>
      </c>
      <c r="E312" s="4">
        <f>IF(B311&lt;=0,"",IF(G312&gt;0,G312,IF($J$5&gt;0,$J$5,$D$3)))</f>
        <v>599.5505251527569</v>
      </c>
      <c r="F312" s="44"/>
      <c r="G312" s="49"/>
      <c r="H312" s="50"/>
    </row>
    <row r="313" spans="1:8" ht="13.5" customHeight="1">
      <c r="A313" s="55">
        <f>A312+1</f>
        <v>307</v>
      </c>
      <c r="B313" s="4">
        <f>IF(B312&lt;=0,"",ROUND(B312-D313,2))</f>
        <v>27853.71</v>
      </c>
      <c r="C313" s="4">
        <f>IF(B312&lt;=0,"",B312*$D$1)</f>
        <v>141.5585</v>
      </c>
      <c r="D313" s="4">
        <f>IF(B312&lt;=0,"",E313-C313)</f>
        <v>457.9920251527569</v>
      </c>
      <c r="E313" s="4">
        <f>IF(B312&lt;=0,"",IF(G313&gt;0,G313,IF($J$5&gt;0,$J$5,$D$3)))</f>
        <v>599.5505251527569</v>
      </c>
      <c r="F313" s="44"/>
      <c r="G313" s="49"/>
      <c r="H313" s="50"/>
    </row>
    <row r="314" spans="1:8" ht="13.5" customHeight="1">
      <c r="A314" s="55">
        <f>A313+1</f>
        <v>308</v>
      </c>
      <c r="B314" s="4">
        <f>IF(B313&lt;=0,"",ROUND(B313-D314,2))</f>
        <v>27393.43</v>
      </c>
      <c r="C314" s="4">
        <f>IF(B313&lt;=0,"",B313*$D$1)</f>
        <v>139.26855</v>
      </c>
      <c r="D314" s="4">
        <f>IF(B313&lt;=0,"",E314-C314)</f>
        <v>460.2819751527569</v>
      </c>
      <c r="E314" s="4">
        <f>IF(B313&lt;=0,"",IF(G314&gt;0,G314,IF($J$5&gt;0,$J$5,$D$3)))</f>
        <v>599.5505251527569</v>
      </c>
      <c r="F314" s="44"/>
      <c r="G314" s="49"/>
      <c r="H314" s="50"/>
    </row>
    <row r="315" spans="1:8" ht="13.5" customHeight="1">
      <c r="A315" s="55">
        <f>A314+1</f>
        <v>309</v>
      </c>
      <c r="B315" s="4">
        <f>IF(B314&lt;=0,"",ROUND(B314-D315,2))</f>
        <v>26930.85</v>
      </c>
      <c r="C315" s="4">
        <f>IF(B314&lt;=0,"",B314*$D$1)</f>
        <v>136.96715</v>
      </c>
      <c r="D315" s="4">
        <f>IF(B314&lt;=0,"",E315-C315)</f>
        <v>462.5833751527569</v>
      </c>
      <c r="E315" s="4">
        <f>IF(B314&lt;=0,"",IF(G315&gt;0,G315,IF($J$5&gt;0,$J$5,$D$3)))</f>
        <v>599.5505251527569</v>
      </c>
      <c r="F315" s="44"/>
      <c r="G315" s="49"/>
      <c r="H315" s="50"/>
    </row>
    <row r="316" spans="1:8" ht="13.5" customHeight="1">
      <c r="A316" s="55">
        <f>A315+1</f>
        <v>310</v>
      </c>
      <c r="B316" s="4">
        <f>IF(B315&lt;=0,"",ROUND(B315-D316,2))</f>
        <v>26465.95</v>
      </c>
      <c r="C316" s="4">
        <f>IF(B315&lt;=0,"",B315*$D$1)</f>
        <v>134.65425</v>
      </c>
      <c r="D316" s="4">
        <f>IF(B315&lt;=0,"",E316-C316)</f>
        <v>464.8962751527569</v>
      </c>
      <c r="E316" s="4">
        <f>IF(B315&lt;=0,"",IF(G316&gt;0,G316,IF($J$5&gt;0,$J$5,$D$3)))</f>
        <v>599.5505251527569</v>
      </c>
      <c r="F316" s="44"/>
      <c r="G316" s="49"/>
      <c r="H316" s="50"/>
    </row>
    <row r="317" spans="1:8" ht="13.5" customHeight="1">
      <c r="A317" s="55">
        <f>A316+1</f>
        <v>311</v>
      </c>
      <c r="B317" s="4">
        <f>IF(B316&lt;=0,"",ROUND(B316-D317,2))</f>
        <v>25998.73</v>
      </c>
      <c r="C317" s="4">
        <f>IF(B316&lt;=0,"",B316*$D$1)</f>
        <v>132.32975000000002</v>
      </c>
      <c r="D317" s="4">
        <f>IF(B316&lt;=0,"",E317-C317)</f>
        <v>467.2207751527569</v>
      </c>
      <c r="E317" s="4">
        <f>IF(B316&lt;=0,"",IF(G317&gt;0,G317,IF($J$5&gt;0,$J$5,$D$3)))</f>
        <v>599.5505251527569</v>
      </c>
      <c r="F317" s="44"/>
      <c r="G317" s="49"/>
      <c r="H317" s="50"/>
    </row>
    <row r="318" spans="1:11" ht="13.5" customHeight="1">
      <c r="A318" s="12">
        <f>A317+1</f>
        <v>312</v>
      </c>
      <c r="B318" s="4">
        <f>IF(B317&lt;=0,"",ROUND(B317-D318,2))</f>
        <v>25529.17</v>
      </c>
      <c r="C318" s="13">
        <f>IF(B317&lt;=0,"",B317*$D$1)</f>
        <v>129.99365</v>
      </c>
      <c r="D318" s="13">
        <f>IF(B317&lt;=0,"",E318-C318)</f>
        <v>469.5568751527569</v>
      </c>
      <c r="E318" s="13">
        <f>IF(B317&lt;=0,"",IF(G318&gt;0,G318,IF($J$5&gt;0,$J$5,$D$3)))</f>
        <v>599.5505251527569</v>
      </c>
      <c r="F318" s="46"/>
      <c r="G318" s="53"/>
      <c r="H318" s="54"/>
      <c r="I318" s="12"/>
      <c r="J318" s="12"/>
      <c r="K318" s="12">
        <v>26</v>
      </c>
    </row>
    <row r="319" spans="1:8" ht="13.5" customHeight="1">
      <c r="A319" s="55">
        <f>A318+1</f>
        <v>313</v>
      </c>
      <c r="B319" s="4">
        <f>IF(B318&lt;=0,"",ROUND(B318-D319,2))</f>
        <v>25057.27</v>
      </c>
      <c r="C319" s="4">
        <f>IF(B318&lt;=0,"",B318*$D$1)</f>
        <v>127.64585</v>
      </c>
      <c r="D319" s="4">
        <f>IF(B318&lt;=0,"",E319-C319)</f>
        <v>471.9046751527569</v>
      </c>
      <c r="E319" s="4">
        <f>IF(B318&lt;=0,"",IF(G319&gt;0,G319,IF($J$5&gt;0,$J$5,$D$3)))</f>
        <v>599.5505251527569</v>
      </c>
      <c r="F319" s="44"/>
      <c r="G319" s="49"/>
      <c r="H319" s="50"/>
    </row>
    <row r="320" spans="1:8" ht="13.5" customHeight="1">
      <c r="A320" s="55">
        <f>A319+1</f>
        <v>314</v>
      </c>
      <c r="B320" s="4">
        <f>IF(B319&lt;=0,"",ROUND(B319-D320,2))</f>
        <v>24583.01</v>
      </c>
      <c r="C320" s="4">
        <f>IF(B319&lt;=0,"",B319*$D$1)</f>
        <v>125.28635</v>
      </c>
      <c r="D320" s="4">
        <f>IF(B319&lt;=0,"",E320-C320)</f>
        <v>474.26417515275693</v>
      </c>
      <c r="E320" s="4">
        <f>IF(B319&lt;=0,"",IF(G320&gt;0,G320,IF($J$5&gt;0,$J$5,$D$3)))</f>
        <v>599.5505251527569</v>
      </c>
      <c r="F320" s="44"/>
      <c r="G320" s="49"/>
      <c r="H320" s="50"/>
    </row>
    <row r="321" spans="1:8" ht="13.5" customHeight="1">
      <c r="A321" s="55">
        <f>A320+1</f>
        <v>315</v>
      </c>
      <c r="B321" s="4">
        <f>IF(B320&lt;=0,"",ROUND(B320-D321,2))</f>
        <v>24106.37</v>
      </c>
      <c r="C321" s="4">
        <f>IF(B320&lt;=0,"",B320*$D$1)</f>
        <v>122.91505</v>
      </c>
      <c r="D321" s="4">
        <f>IF(B320&lt;=0,"",E321-C321)</f>
        <v>476.6354751527569</v>
      </c>
      <c r="E321" s="4">
        <f>IF(B320&lt;=0,"",IF(G321&gt;0,G321,IF($J$5&gt;0,$J$5,$D$3)))</f>
        <v>599.5505251527569</v>
      </c>
      <c r="F321" s="44"/>
      <c r="G321" s="49"/>
      <c r="H321" s="50"/>
    </row>
    <row r="322" spans="1:8" ht="13.5" customHeight="1">
      <c r="A322" s="55">
        <f>A321+1</f>
        <v>316</v>
      </c>
      <c r="B322" s="4">
        <f>IF(B321&lt;=0,"",ROUND(B321-D322,2))</f>
        <v>23627.35</v>
      </c>
      <c r="C322" s="4">
        <f>IF(B321&lt;=0,"",B321*$D$1)</f>
        <v>120.53184999999999</v>
      </c>
      <c r="D322" s="4">
        <f>IF(B321&lt;=0,"",E322-C322)</f>
        <v>479.01867515275694</v>
      </c>
      <c r="E322" s="4">
        <f>IF(B321&lt;=0,"",IF(G322&gt;0,G322,IF($J$5&gt;0,$J$5,$D$3)))</f>
        <v>599.5505251527569</v>
      </c>
      <c r="F322" s="44"/>
      <c r="G322" s="49"/>
      <c r="H322" s="50"/>
    </row>
    <row r="323" spans="1:8" ht="13.5" customHeight="1">
      <c r="A323" s="55">
        <f>A322+1</f>
        <v>317</v>
      </c>
      <c r="B323" s="4">
        <f>IF(B322&lt;=0,"",ROUND(B322-D323,2))</f>
        <v>23145.94</v>
      </c>
      <c r="C323" s="4">
        <f>IF(B322&lt;=0,"",B322*$D$1)</f>
        <v>118.13674999999999</v>
      </c>
      <c r="D323" s="4">
        <f>IF(B322&lt;=0,"",E323-C323)</f>
        <v>481.4137751527569</v>
      </c>
      <c r="E323" s="4">
        <f>IF(B322&lt;=0,"",IF(G323&gt;0,G323,IF($J$5&gt;0,$J$5,$D$3)))</f>
        <v>599.5505251527569</v>
      </c>
      <c r="F323" s="44"/>
      <c r="G323" s="49"/>
      <c r="H323" s="50"/>
    </row>
    <row r="324" spans="1:8" ht="13.5" customHeight="1">
      <c r="A324" s="55">
        <f>A323+1</f>
        <v>318</v>
      </c>
      <c r="B324" s="4">
        <f>IF(B323&lt;=0,"",ROUND(B323-D324,2))</f>
        <v>22662.12</v>
      </c>
      <c r="C324" s="4">
        <f>IF(B323&lt;=0,"",B323*$D$1)</f>
        <v>115.7297</v>
      </c>
      <c r="D324" s="4">
        <f>IF(B323&lt;=0,"",E324-C324)</f>
        <v>483.8208251527569</v>
      </c>
      <c r="E324" s="4">
        <f>IF(B323&lt;=0,"",IF(G324&gt;0,G324,IF($J$5&gt;0,$J$5,$D$3)))</f>
        <v>599.5505251527569</v>
      </c>
      <c r="F324" s="44"/>
      <c r="G324" s="49"/>
      <c r="H324" s="50"/>
    </row>
    <row r="325" spans="1:8" ht="13.5" customHeight="1">
      <c r="A325" s="55">
        <f>A324+1</f>
        <v>319</v>
      </c>
      <c r="B325" s="4">
        <f>IF(B324&lt;=0,"",ROUND(B324-D325,2))</f>
        <v>22175.88</v>
      </c>
      <c r="C325" s="4">
        <f>IF(B324&lt;=0,"",B324*$D$1)</f>
        <v>113.3106</v>
      </c>
      <c r="D325" s="4">
        <f>IF(B324&lt;=0,"",E325-C325)</f>
        <v>486.2399251527569</v>
      </c>
      <c r="E325" s="4">
        <f>IF(B324&lt;=0,"",IF(G325&gt;0,G325,IF($J$5&gt;0,$J$5,$D$3)))</f>
        <v>599.5505251527569</v>
      </c>
      <c r="F325" s="44"/>
      <c r="G325" s="49"/>
      <c r="H325" s="50"/>
    </row>
    <row r="326" spans="1:8" ht="13.5" customHeight="1">
      <c r="A326" s="55">
        <f>A325+1</f>
        <v>320</v>
      </c>
      <c r="B326" s="4">
        <f>IF(B325&lt;=0,"",ROUND(B325-D326,2))</f>
        <v>21687.21</v>
      </c>
      <c r="C326" s="4">
        <f>IF(B325&lt;=0,"",B325*$D$1)</f>
        <v>110.8794</v>
      </c>
      <c r="D326" s="4">
        <f>IF(B325&lt;=0,"",E326-C326)</f>
        <v>488.6711251527569</v>
      </c>
      <c r="E326" s="4">
        <f>IF(B325&lt;=0,"",IF(G326&gt;0,G326,IF($J$5&gt;0,$J$5,$D$3)))</f>
        <v>599.5505251527569</v>
      </c>
      <c r="F326" s="44"/>
      <c r="G326" s="49"/>
      <c r="H326" s="50"/>
    </row>
    <row r="327" spans="1:8" ht="13.5" customHeight="1">
      <c r="A327" s="55">
        <f>A326+1</f>
        <v>321</v>
      </c>
      <c r="B327" s="4">
        <f>IF(B326&lt;=0,"",ROUND(B326-D327,2))</f>
        <v>21196.1</v>
      </c>
      <c r="C327" s="4">
        <f>IF(B326&lt;=0,"",B326*$D$1)</f>
        <v>108.43605</v>
      </c>
      <c r="D327" s="4">
        <f>IF(B326&lt;=0,"",E327-C327)</f>
        <v>491.1144751527569</v>
      </c>
      <c r="E327" s="4">
        <f>IF(B326&lt;=0,"",IF(G327&gt;0,G327,IF($J$5&gt;0,$J$5,$D$3)))</f>
        <v>599.5505251527569</v>
      </c>
      <c r="F327" s="44"/>
      <c r="G327" s="49"/>
      <c r="H327" s="50"/>
    </row>
    <row r="328" spans="1:8" ht="13.5" customHeight="1">
      <c r="A328" s="55">
        <f>A327+1</f>
        <v>322</v>
      </c>
      <c r="B328" s="4">
        <f>IF(B327&lt;=0,"",ROUND(B327-D328,2))</f>
        <v>20702.53</v>
      </c>
      <c r="C328" s="4">
        <f>IF(B327&lt;=0,"",B327*$D$1)</f>
        <v>105.98049999999999</v>
      </c>
      <c r="D328" s="4">
        <f>IF(B327&lt;=0,"",E328-C328)</f>
        <v>493.5700251527569</v>
      </c>
      <c r="E328" s="4">
        <f>IF(B327&lt;=0,"",IF(G328&gt;0,G328,IF($J$5&gt;0,$J$5,$D$3)))</f>
        <v>599.5505251527569</v>
      </c>
      <c r="F328" s="44"/>
      <c r="G328" s="49"/>
      <c r="H328" s="50"/>
    </row>
    <row r="329" spans="1:8" ht="13.5" customHeight="1">
      <c r="A329" s="55">
        <f>A328+1</f>
        <v>323</v>
      </c>
      <c r="B329" s="4">
        <f>IF(B328&lt;=0,"",ROUND(B328-D329,2))</f>
        <v>20206.49</v>
      </c>
      <c r="C329" s="4">
        <f>IF(B328&lt;=0,"",B328*$D$1)</f>
        <v>103.51265</v>
      </c>
      <c r="D329" s="4">
        <f>IF(B328&lt;=0,"",E329-C329)</f>
        <v>496.0378751527569</v>
      </c>
      <c r="E329" s="4">
        <f>IF(B328&lt;=0,"",IF(G329&gt;0,G329,IF($J$5&gt;0,$J$5,$D$3)))</f>
        <v>599.5505251527569</v>
      </c>
      <c r="F329" s="44"/>
      <c r="G329" s="49"/>
      <c r="H329" s="50"/>
    </row>
    <row r="330" spans="1:11" ht="13.5" customHeight="1">
      <c r="A330" s="12">
        <f>A329+1</f>
        <v>324</v>
      </c>
      <c r="B330" s="4">
        <f>IF(B329&lt;=0,"",ROUND(B329-D330,2))</f>
        <v>19707.97</v>
      </c>
      <c r="C330" s="13">
        <f>IF(B329&lt;=0,"",B329*$D$1)</f>
        <v>101.03245000000001</v>
      </c>
      <c r="D330" s="13">
        <f>IF(B329&lt;=0,"",E330-C330)</f>
        <v>498.51807515275686</v>
      </c>
      <c r="E330" s="13">
        <f>IF(B329&lt;=0,"",IF(G330&gt;0,G330,IF($J$5&gt;0,$J$5,$D$3)))</f>
        <v>599.5505251527569</v>
      </c>
      <c r="F330" s="46"/>
      <c r="G330" s="53"/>
      <c r="H330" s="54"/>
      <c r="I330" s="12"/>
      <c r="J330" s="12"/>
      <c r="K330" s="12">
        <v>27</v>
      </c>
    </row>
    <row r="331" spans="1:8" ht="13.5" customHeight="1">
      <c r="A331" s="55">
        <f>A330+1</f>
        <v>325</v>
      </c>
      <c r="B331" s="4">
        <f>IF(B330&lt;=0,"",ROUND(B330-D331,2))</f>
        <v>19206.96</v>
      </c>
      <c r="C331" s="4">
        <f>IF(B330&lt;=0,"",B330*$D$1)</f>
        <v>98.53985</v>
      </c>
      <c r="D331" s="4">
        <f>IF(B330&lt;=0,"",E331-C331)</f>
        <v>501.0106751527569</v>
      </c>
      <c r="E331" s="4">
        <f>IF(B330&lt;=0,"",IF(G331&gt;0,G331,IF($J$5&gt;0,$J$5,$D$3)))</f>
        <v>599.5505251527569</v>
      </c>
      <c r="F331" s="44"/>
      <c r="G331" s="49"/>
      <c r="H331" s="50"/>
    </row>
    <row r="332" spans="1:8" ht="13.5" customHeight="1">
      <c r="A332" s="55">
        <f>A331+1</f>
        <v>326</v>
      </c>
      <c r="B332" s="4">
        <f>IF(B331&lt;=0,"",ROUND(B331-D332,2))</f>
        <v>18703.44</v>
      </c>
      <c r="C332" s="4">
        <f>IF(B331&lt;=0,"",B331*$D$1)</f>
        <v>96.0348</v>
      </c>
      <c r="D332" s="4">
        <f>IF(B331&lt;=0,"",E332-C332)</f>
        <v>503.5157251527569</v>
      </c>
      <c r="E332" s="4">
        <f>IF(B331&lt;=0,"",IF(G332&gt;0,G332,IF($J$5&gt;0,$J$5,$D$3)))</f>
        <v>599.5505251527569</v>
      </c>
      <c r="F332" s="44"/>
      <c r="G332" s="49"/>
      <c r="H332" s="50"/>
    </row>
    <row r="333" spans="1:8" ht="13.5" customHeight="1">
      <c r="A333" s="55">
        <f>A332+1</f>
        <v>327</v>
      </c>
      <c r="B333" s="4">
        <f>IF(B332&lt;=0,"",ROUND(B332-D333,2))</f>
        <v>18197.41</v>
      </c>
      <c r="C333" s="4">
        <f>IF(B332&lt;=0,"",B332*$D$1)</f>
        <v>93.51719999999999</v>
      </c>
      <c r="D333" s="4">
        <f>IF(B332&lt;=0,"",E333-C333)</f>
        <v>506.0333251527569</v>
      </c>
      <c r="E333" s="4">
        <f>IF(B332&lt;=0,"",IF(G333&gt;0,G333,IF($J$5&gt;0,$J$5,$D$3)))</f>
        <v>599.5505251527569</v>
      </c>
      <c r="F333" s="44"/>
      <c r="G333" s="49"/>
      <c r="H333" s="50"/>
    </row>
    <row r="334" spans="1:8" ht="13.5" customHeight="1">
      <c r="A334" s="55">
        <f>A333+1</f>
        <v>328</v>
      </c>
      <c r="B334" s="4">
        <f>IF(B333&lt;=0,"",ROUND(B333-D334,2))</f>
        <v>17688.85</v>
      </c>
      <c r="C334" s="4">
        <f>IF(B333&lt;=0,"",B333*$D$1)</f>
        <v>90.98705</v>
      </c>
      <c r="D334" s="4">
        <f>IF(B333&lt;=0,"",E334-C334)</f>
        <v>508.5634751527569</v>
      </c>
      <c r="E334" s="4">
        <f>IF(B333&lt;=0,"",IF(G334&gt;0,G334,IF($J$5&gt;0,$J$5,$D$3)))</f>
        <v>599.5505251527569</v>
      </c>
      <c r="F334" s="44"/>
      <c r="G334" s="49"/>
      <c r="H334" s="50"/>
    </row>
    <row r="335" spans="1:8" ht="13.5" customHeight="1">
      <c r="A335" s="55">
        <f>A334+1</f>
        <v>329</v>
      </c>
      <c r="B335" s="4">
        <f>IF(B334&lt;=0,"",ROUND(B334-D335,2))</f>
        <v>17177.74</v>
      </c>
      <c r="C335" s="4">
        <f>IF(B334&lt;=0,"",B334*$D$1)</f>
        <v>88.44425</v>
      </c>
      <c r="D335" s="4">
        <f>IF(B334&lt;=0,"",E335-C335)</f>
        <v>511.1062751527569</v>
      </c>
      <c r="E335" s="4">
        <f>IF(B334&lt;=0,"",IF(G335&gt;0,G335,IF($J$5&gt;0,$J$5,$D$3)))</f>
        <v>599.5505251527569</v>
      </c>
      <c r="F335" s="44"/>
      <c r="G335" s="49"/>
      <c r="H335" s="50"/>
    </row>
    <row r="336" spans="1:8" ht="13.5" customHeight="1">
      <c r="A336" s="55">
        <f>A335+1</f>
        <v>330</v>
      </c>
      <c r="B336" s="4">
        <f>IF(B335&lt;=0,"",ROUND(B335-D336,2))</f>
        <v>16664.08</v>
      </c>
      <c r="C336" s="4">
        <f>IF(B335&lt;=0,"",B335*$D$1)</f>
        <v>85.88870000000001</v>
      </c>
      <c r="D336" s="4">
        <f>IF(B335&lt;=0,"",E336-C336)</f>
        <v>513.6618251527569</v>
      </c>
      <c r="E336" s="4">
        <f>IF(B335&lt;=0,"",IF(G336&gt;0,G336,IF($J$5&gt;0,$J$5,$D$3)))</f>
        <v>599.5505251527569</v>
      </c>
      <c r="F336" s="44"/>
      <c r="G336" s="49"/>
      <c r="H336" s="50"/>
    </row>
    <row r="337" spans="1:8" ht="13.5" customHeight="1">
      <c r="A337" s="55">
        <f>A336+1</f>
        <v>331</v>
      </c>
      <c r="B337" s="4">
        <f>IF(B336&lt;=0,"",ROUND(B336-D337,2))</f>
        <v>16147.85</v>
      </c>
      <c r="C337" s="4">
        <f>IF(B336&lt;=0,"",B336*$D$1)</f>
        <v>83.3204</v>
      </c>
      <c r="D337" s="4">
        <f>IF(B336&lt;=0,"",E337-C337)</f>
        <v>516.230125152757</v>
      </c>
      <c r="E337" s="4">
        <f>IF(B336&lt;=0,"",IF(G337&gt;0,G337,IF($J$5&gt;0,$J$5,$D$3)))</f>
        <v>599.5505251527569</v>
      </c>
      <c r="F337" s="44"/>
      <c r="G337" s="49"/>
      <c r="H337" s="50"/>
    </row>
    <row r="338" spans="1:8" ht="13.5" customHeight="1">
      <c r="A338" s="55">
        <f>A337+1</f>
        <v>332</v>
      </c>
      <c r="B338" s="4">
        <f>IF(B337&lt;=0,"",ROUND(B337-D338,2))</f>
        <v>15629.04</v>
      </c>
      <c r="C338" s="4">
        <f>IF(B337&lt;=0,"",B337*$D$1)</f>
        <v>80.73925</v>
      </c>
      <c r="D338" s="4">
        <f>IF(B337&lt;=0,"",E338-C338)</f>
        <v>518.8112751527569</v>
      </c>
      <c r="E338" s="4">
        <f>IF(B337&lt;=0,"",IF(G338&gt;0,G338,IF($J$5&gt;0,$J$5,$D$3)))</f>
        <v>599.5505251527569</v>
      </c>
      <c r="F338" s="44"/>
      <c r="G338" s="49"/>
      <c r="H338" s="50"/>
    </row>
    <row r="339" spans="1:8" ht="13.5" customHeight="1">
      <c r="A339" s="55">
        <f>A338+1</f>
        <v>333</v>
      </c>
      <c r="B339" s="4">
        <f>IF(B338&lt;=0,"",ROUND(B338-D339,2))</f>
        <v>15107.63</v>
      </c>
      <c r="C339" s="4">
        <f>IF(B338&lt;=0,"",B338*$D$1)</f>
        <v>78.1452</v>
      </c>
      <c r="D339" s="4">
        <f>IF(B338&lt;=0,"",E339-C339)</f>
        <v>521.4053251527569</v>
      </c>
      <c r="E339" s="4">
        <f>IF(B338&lt;=0,"",IF(G339&gt;0,G339,IF($J$5&gt;0,$J$5,$D$3)))</f>
        <v>599.5505251527569</v>
      </c>
      <c r="F339" s="44"/>
      <c r="G339" s="49"/>
      <c r="H339" s="50"/>
    </row>
    <row r="340" spans="1:8" ht="13.5" customHeight="1">
      <c r="A340" s="55">
        <f>A339+1</f>
        <v>334</v>
      </c>
      <c r="B340" s="4">
        <f>IF(B339&lt;=0,"",ROUND(B339-D340,2))</f>
        <v>14583.62</v>
      </c>
      <c r="C340" s="4">
        <f>IF(B339&lt;=0,"",B339*$D$1)</f>
        <v>75.53815</v>
      </c>
      <c r="D340" s="4">
        <f>IF(B339&lt;=0,"",E340-C340)</f>
        <v>524.0123751527569</v>
      </c>
      <c r="E340" s="4">
        <f>IF(B339&lt;=0,"",IF(G340&gt;0,G340,IF($J$5&gt;0,$J$5,$D$3)))</f>
        <v>599.5505251527569</v>
      </c>
      <c r="F340" s="44"/>
      <c r="G340" s="49"/>
      <c r="H340" s="50"/>
    </row>
    <row r="341" spans="1:8" ht="13.5" customHeight="1">
      <c r="A341" s="55">
        <f>A340+1</f>
        <v>335</v>
      </c>
      <c r="B341" s="4">
        <f>IF(B340&lt;=0,"",ROUND(B340-D341,2))</f>
        <v>14056.99</v>
      </c>
      <c r="C341" s="4">
        <f>IF(B340&lt;=0,"",B340*$D$1)</f>
        <v>72.91810000000001</v>
      </c>
      <c r="D341" s="4">
        <f>IF(B340&lt;=0,"",E341-C341)</f>
        <v>526.6324251527569</v>
      </c>
      <c r="E341" s="4">
        <f>IF(B340&lt;=0,"",IF(G341&gt;0,G341,IF($J$5&gt;0,$J$5,$D$3)))</f>
        <v>599.5505251527569</v>
      </c>
      <c r="F341" s="44"/>
      <c r="G341" s="49"/>
      <c r="H341" s="50"/>
    </row>
    <row r="342" spans="1:11" ht="13.5" customHeight="1">
      <c r="A342" s="12">
        <f>A341+1</f>
        <v>336</v>
      </c>
      <c r="B342" s="4">
        <f>IF(B341&lt;=0,"",ROUND(B341-D342,2))</f>
        <v>13527.72</v>
      </c>
      <c r="C342" s="13">
        <f>IF(B341&lt;=0,"",B341*$D$1)</f>
        <v>70.28495</v>
      </c>
      <c r="D342" s="13">
        <f>IF(B341&lt;=0,"",E342-C342)</f>
        <v>529.2655751527569</v>
      </c>
      <c r="E342" s="13">
        <f>IF(B341&lt;=0,"",IF(G342&gt;0,G342,IF($J$5&gt;0,$J$5,$D$3)))</f>
        <v>599.5505251527569</v>
      </c>
      <c r="F342" s="46"/>
      <c r="G342" s="53"/>
      <c r="H342" s="54"/>
      <c r="I342" s="12"/>
      <c r="J342" s="12"/>
      <c r="K342" s="12">
        <v>28</v>
      </c>
    </row>
    <row r="343" spans="1:8" ht="13.5" customHeight="1">
      <c r="A343" s="55">
        <f>A342+1</f>
        <v>337</v>
      </c>
      <c r="B343" s="4">
        <f>IF(B342&lt;=0,"",ROUND(B342-D343,2))</f>
        <v>12995.81</v>
      </c>
      <c r="C343" s="4">
        <f>IF(B342&lt;=0,"",B342*$D$1)</f>
        <v>67.6386</v>
      </c>
      <c r="D343" s="4">
        <f>IF(B342&lt;=0,"",E343-C343)</f>
        <v>531.9119251527569</v>
      </c>
      <c r="E343" s="4">
        <f>IF(B342&lt;=0,"",IF(G343&gt;0,G343,IF($J$5&gt;0,$J$5,$D$3)))</f>
        <v>599.5505251527569</v>
      </c>
      <c r="F343" s="44"/>
      <c r="G343" s="49"/>
      <c r="H343" s="50"/>
    </row>
    <row r="344" spans="1:8" ht="13.5" customHeight="1">
      <c r="A344" s="55">
        <f>A343+1</f>
        <v>338</v>
      </c>
      <c r="B344" s="4">
        <f>IF(B343&lt;=0,"",ROUND(B343-D344,2))</f>
        <v>12461.24</v>
      </c>
      <c r="C344" s="4">
        <f>IF(B343&lt;=0,"",B343*$D$1)</f>
        <v>64.97905</v>
      </c>
      <c r="D344" s="4">
        <f>IF(B343&lt;=0,"",E344-C344)</f>
        <v>534.5714751527569</v>
      </c>
      <c r="E344" s="4">
        <f>IF(B343&lt;=0,"",IF(G344&gt;0,G344,IF($J$5&gt;0,$J$5,$D$3)))</f>
        <v>599.5505251527569</v>
      </c>
      <c r="F344" s="44"/>
      <c r="G344" s="49"/>
      <c r="H344" s="50"/>
    </row>
    <row r="345" spans="1:8" ht="13.5" customHeight="1">
      <c r="A345" s="55">
        <f>A344+1</f>
        <v>339</v>
      </c>
      <c r="B345" s="4">
        <f>IF(B344&lt;=0,"",ROUND(B344-D345,2))</f>
        <v>11924</v>
      </c>
      <c r="C345" s="4">
        <f>IF(B344&lt;=0,"",B344*$D$1)</f>
        <v>62.3062</v>
      </c>
      <c r="D345" s="4">
        <f>IF(B344&lt;=0,"",E345-C345)</f>
        <v>537.2443251527569</v>
      </c>
      <c r="E345" s="4">
        <f>IF(B344&lt;=0,"",IF(G345&gt;0,G345,IF($J$5&gt;0,$J$5,$D$3)))</f>
        <v>599.5505251527569</v>
      </c>
      <c r="F345" s="44"/>
      <c r="G345" s="49"/>
      <c r="H345" s="50"/>
    </row>
    <row r="346" spans="1:8" ht="13.5" customHeight="1">
      <c r="A346" s="55">
        <f>A345+1</f>
        <v>340</v>
      </c>
      <c r="B346" s="4">
        <f>IF(B345&lt;=0,"",ROUND(B345-D346,2))</f>
        <v>11384.07</v>
      </c>
      <c r="C346" s="4">
        <f>IF(B345&lt;=0,"",B345*$D$1)</f>
        <v>59.620000000000005</v>
      </c>
      <c r="D346" s="4">
        <f>IF(B345&lt;=0,"",E346-C346)</f>
        <v>539.9305251527569</v>
      </c>
      <c r="E346" s="4">
        <f>IF(B345&lt;=0,"",IF(G346&gt;0,G346,IF($J$5&gt;0,$J$5,$D$3)))</f>
        <v>599.5505251527569</v>
      </c>
      <c r="F346" s="44"/>
      <c r="G346" s="49"/>
      <c r="H346" s="50"/>
    </row>
    <row r="347" spans="1:8" ht="13.5" customHeight="1">
      <c r="A347" s="55">
        <f>A346+1</f>
        <v>341</v>
      </c>
      <c r="B347" s="4">
        <f>IF(B346&lt;=0,"",ROUND(B346-D347,2))</f>
        <v>10841.44</v>
      </c>
      <c r="C347" s="4">
        <f>IF(B346&lt;=0,"",B346*$D$1)</f>
        <v>56.92035</v>
      </c>
      <c r="D347" s="4">
        <f>IF(B346&lt;=0,"",E347-C347)</f>
        <v>542.6301751527569</v>
      </c>
      <c r="E347" s="4">
        <f>IF(B346&lt;=0,"",IF(G347&gt;0,G347,IF($J$5&gt;0,$J$5,$D$3)))</f>
        <v>599.5505251527569</v>
      </c>
      <c r="F347" s="44"/>
      <c r="G347" s="49"/>
      <c r="H347" s="50"/>
    </row>
    <row r="348" spans="1:8" ht="13.5" customHeight="1">
      <c r="A348" s="55">
        <f>A347+1</f>
        <v>342</v>
      </c>
      <c r="B348" s="4">
        <f>IF(B347&lt;=0,"",ROUND(B347-D348,2))</f>
        <v>10296.1</v>
      </c>
      <c r="C348" s="4">
        <f>IF(B347&lt;=0,"",B347*$D$1)</f>
        <v>54.2072</v>
      </c>
      <c r="D348" s="4">
        <f>IF(B347&lt;=0,"",E348-C348)</f>
        <v>545.343325152757</v>
      </c>
      <c r="E348" s="4">
        <f>IF(B347&lt;=0,"",IF(G348&gt;0,G348,IF($J$5&gt;0,$J$5,$D$3)))</f>
        <v>599.5505251527569</v>
      </c>
      <c r="F348" s="44"/>
      <c r="G348" s="49"/>
      <c r="H348" s="50"/>
    </row>
    <row r="349" spans="1:8" ht="13.5" customHeight="1">
      <c r="A349" s="55">
        <f>A348+1</f>
        <v>343</v>
      </c>
      <c r="B349" s="4">
        <f>IF(B348&lt;=0,"",ROUND(B348-D349,2))</f>
        <v>9748.03</v>
      </c>
      <c r="C349" s="4">
        <f>IF(B348&lt;=0,"",B348*$D$1)</f>
        <v>51.480500000000006</v>
      </c>
      <c r="D349" s="4">
        <f>IF(B348&lt;=0,"",E349-C349)</f>
        <v>548.0700251527569</v>
      </c>
      <c r="E349" s="4">
        <f>IF(B348&lt;=0,"",IF(G349&gt;0,G349,IF($J$5&gt;0,$J$5,$D$3)))</f>
        <v>599.5505251527569</v>
      </c>
      <c r="F349" s="44"/>
      <c r="G349" s="49"/>
      <c r="H349" s="50"/>
    </row>
    <row r="350" spans="1:8" ht="13.5" customHeight="1">
      <c r="A350" s="55">
        <f>A349+1</f>
        <v>344</v>
      </c>
      <c r="B350" s="4">
        <f>IF(B349&lt;=0,"",ROUND(B349-D350,2))</f>
        <v>9197.22</v>
      </c>
      <c r="C350" s="4">
        <f>IF(B349&lt;=0,"",B349*$D$1)</f>
        <v>48.74015000000001</v>
      </c>
      <c r="D350" s="4">
        <f>IF(B349&lt;=0,"",E350-C350)</f>
        <v>550.8103751527569</v>
      </c>
      <c r="E350" s="4">
        <f>IF(B349&lt;=0,"",IF(G350&gt;0,G350,IF($J$5&gt;0,$J$5,$D$3)))</f>
        <v>599.5505251527569</v>
      </c>
      <c r="F350" s="44"/>
      <c r="G350" s="49"/>
      <c r="H350" s="50"/>
    </row>
    <row r="351" spans="1:8" ht="13.5" customHeight="1">
      <c r="A351" s="55">
        <f>A350+1</f>
        <v>345</v>
      </c>
      <c r="B351" s="4">
        <f>IF(B350&lt;=0,"",ROUND(B350-D351,2))</f>
        <v>8643.66</v>
      </c>
      <c r="C351" s="4">
        <f>IF(B350&lt;=0,"",B350*$D$1)</f>
        <v>45.9861</v>
      </c>
      <c r="D351" s="4">
        <f>IF(B350&lt;=0,"",E351-C351)</f>
        <v>553.5644251527569</v>
      </c>
      <c r="E351" s="4">
        <f>IF(B350&lt;=0,"",IF(G351&gt;0,G351,IF($J$5&gt;0,$J$5,$D$3)))</f>
        <v>599.5505251527569</v>
      </c>
      <c r="F351" s="44"/>
      <c r="G351" s="49"/>
      <c r="H351" s="50"/>
    </row>
    <row r="352" spans="1:8" ht="13.5" customHeight="1">
      <c r="A352" s="55">
        <f>A351+1</f>
        <v>346</v>
      </c>
      <c r="B352" s="4">
        <f>IF(B351&lt;=0,"",ROUND(B351-D352,2))</f>
        <v>8087.33</v>
      </c>
      <c r="C352" s="4">
        <f>IF(B351&lt;=0,"",B351*$D$1)</f>
        <v>43.2183</v>
      </c>
      <c r="D352" s="4">
        <f>IF(B351&lt;=0,"",E352-C352)</f>
        <v>556.3322251527569</v>
      </c>
      <c r="E352" s="4">
        <f>IF(B351&lt;=0,"",IF(G352&gt;0,G352,IF($J$5&gt;0,$J$5,$D$3)))</f>
        <v>599.5505251527569</v>
      </c>
      <c r="F352" s="44"/>
      <c r="G352" s="49"/>
      <c r="H352" s="50"/>
    </row>
    <row r="353" spans="1:8" ht="13.5" customHeight="1">
      <c r="A353" s="55">
        <f>A352+1</f>
        <v>347</v>
      </c>
      <c r="B353" s="4">
        <f>IF(B352&lt;=0,"",ROUND(B352-D353,2))</f>
        <v>7528.22</v>
      </c>
      <c r="C353" s="4">
        <f>IF(B352&lt;=0,"",B352*$D$1)</f>
        <v>40.43665</v>
      </c>
      <c r="D353" s="4">
        <f>IF(B352&lt;=0,"",E353-C353)</f>
        <v>559.1138751527569</v>
      </c>
      <c r="E353" s="4">
        <f>IF(B352&lt;=0,"",IF(G353&gt;0,G353,IF($J$5&gt;0,$J$5,$D$3)))</f>
        <v>599.5505251527569</v>
      </c>
      <c r="F353" s="44"/>
      <c r="G353" s="49"/>
      <c r="H353" s="50"/>
    </row>
    <row r="354" spans="1:11" ht="13.5" customHeight="1">
      <c r="A354" s="12">
        <f>A353+1</f>
        <v>348</v>
      </c>
      <c r="B354" s="4">
        <f>IF(B353&lt;=0,"",ROUND(B353-D354,2))</f>
        <v>6966.31</v>
      </c>
      <c r="C354" s="13">
        <f>IF(B353&lt;=0,"",B353*$D$1)</f>
        <v>37.6411</v>
      </c>
      <c r="D354" s="13">
        <f>IF(B353&lt;=0,"",E354-C354)</f>
        <v>561.9094251527569</v>
      </c>
      <c r="E354" s="13">
        <f>IF(B353&lt;=0,"",IF(G354&gt;0,G354,IF($J$5&gt;0,$J$5,$D$3)))</f>
        <v>599.5505251527569</v>
      </c>
      <c r="F354" s="46"/>
      <c r="G354" s="53"/>
      <c r="H354" s="54"/>
      <c r="I354" s="12"/>
      <c r="J354" s="12"/>
      <c r="K354" s="12">
        <v>29</v>
      </c>
    </row>
    <row r="355" spans="1:8" ht="13.5" customHeight="1">
      <c r="A355" s="55">
        <f>A354+1</f>
        <v>349</v>
      </c>
      <c r="B355" s="4">
        <f>IF(B354&lt;=0,"",ROUND(B354-D355,2))</f>
        <v>6401.59</v>
      </c>
      <c r="C355" s="4">
        <f>IF(B354&lt;=0,"",B354*$D$1)</f>
        <v>34.83155</v>
      </c>
      <c r="D355" s="4">
        <f>IF(B354&lt;=0,"",E355-C355)</f>
        <v>564.7189751527569</v>
      </c>
      <c r="E355" s="4">
        <f>IF(B354&lt;=0,"",IF(G355&gt;0,G355,IF($J$5&gt;0,$J$5,$D$3)))</f>
        <v>599.5505251527569</v>
      </c>
      <c r="F355" s="44"/>
      <c r="G355" s="49"/>
      <c r="H355" s="50"/>
    </row>
    <row r="356" spans="1:8" ht="13.5" customHeight="1">
      <c r="A356" s="55">
        <f>A355+1</f>
        <v>350</v>
      </c>
      <c r="B356" s="4">
        <f>IF(B355&lt;=0,"",ROUND(B355-D356,2))</f>
        <v>5834.05</v>
      </c>
      <c r="C356" s="4">
        <f>IF(B355&lt;=0,"",B355*$D$1)</f>
        <v>32.00795</v>
      </c>
      <c r="D356" s="4">
        <f>IF(B355&lt;=0,"",E356-C356)</f>
        <v>567.5425751527569</v>
      </c>
      <c r="E356" s="4">
        <f>IF(B355&lt;=0,"",IF(G356&gt;0,G356,IF($J$5&gt;0,$J$5,$D$3)))</f>
        <v>599.5505251527569</v>
      </c>
      <c r="F356" s="44"/>
      <c r="G356" s="49"/>
      <c r="H356" s="50"/>
    </row>
    <row r="357" spans="1:8" ht="13.5" customHeight="1">
      <c r="A357" s="55">
        <f>A356+1</f>
        <v>351</v>
      </c>
      <c r="B357" s="4">
        <f>IF(B356&lt;=0,"",ROUND(B356-D357,2))</f>
        <v>5263.67</v>
      </c>
      <c r="C357" s="4">
        <f>IF(B356&lt;=0,"",B356*$D$1)</f>
        <v>29.170250000000003</v>
      </c>
      <c r="D357" s="4">
        <f>IF(B356&lt;=0,"",E357-C357)</f>
        <v>570.3802751527569</v>
      </c>
      <c r="E357" s="4">
        <f>IF(B356&lt;=0,"",IF(G357&gt;0,G357,IF($J$5&gt;0,$J$5,$D$3)))</f>
        <v>599.5505251527569</v>
      </c>
      <c r="F357" s="44"/>
      <c r="G357" s="49"/>
      <c r="H357" s="50"/>
    </row>
    <row r="358" spans="1:8" ht="13.5" customHeight="1">
      <c r="A358" s="55">
        <f>A357+1</f>
        <v>352</v>
      </c>
      <c r="B358" s="4">
        <f>IF(B357&lt;=0,"",ROUND(B357-D358,2))</f>
        <v>4690.44</v>
      </c>
      <c r="C358" s="4">
        <f>IF(B357&lt;=0,"",B357*$D$1)</f>
        <v>26.318350000000002</v>
      </c>
      <c r="D358" s="4">
        <f>IF(B357&lt;=0,"",E358-C358)</f>
        <v>573.2321751527569</v>
      </c>
      <c r="E358" s="4">
        <f>IF(B357&lt;=0,"",IF(G358&gt;0,G358,IF($J$5&gt;0,$J$5,$D$3)))</f>
        <v>599.5505251527569</v>
      </c>
      <c r="F358" s="44"/>
      <c r="G358" s="49"/>
      <c r="H358" s="50"/>
    </row>
    <row r="359" spans="1:8" ht="13.5" customHeight="1">
      <c r="A359" s="55">
        <f>A358+1</f>
        <v>353</v>
      </c>
      <c r="B359" s="4">
        <f>IF(B358&lt;=0,"",ROUND(B358-D359,2))</f>
        <v>4114.34</v>
      </c>
      <c r="C359" s="4">
        <f>IF(B358&lt;=0,"",B358*$D$1)</f>
        <v>23.452199999999998</v>
      </c>
      <c r="D359" s="4">
        <f>IF(B358&lt;=0,"",E359-C359)</f>
        <v>576.098325152757</v>
      </c>
      <c r="E359" s="4">
        <f>IF(B358&lt;=0,"",IF(G359&gt;0,G359,IF($J$5&gt;0,$J$5,$D$3)))</f>
        <v>599.5505251527569</v>
      </c>
      <c r="F359" s="44"/>
      <c r="G359" s="49"/>
      <c r="H359" s="50"/>
    </row>
    <row r="360" spans="1:8" ht="13.5" customHeight="1">
      <c r="A360" s="55">
        <f>A359+1</f>
        <v>354</v>
      </c>
      <c r="B360" s="4">
        <f>IF(B359&lt;=0,"",ROUND(B359-D360,2))</f>
        <v>3535.36</v>
      </c>
      <c r="C360" s="4">
        <f>IF(B359&lt;=0,"",B359*$D$1)</f>
        <v>20.5717</v>
      </c>
      <c r="D360" s="4">
        <f>IF(B359&lt;=0,"",E360-C360)</f>
        <v>578.9788251527569</v>
      </c>
      <c r="E360" s="4">
        <f>IF(B359&lt;=0,"",IF(G360&gt;0,G360,IF($J$5&gt;0,$J$5,$D$3)))</f>
        <v>599.5505251527569</v>
      </c>
      <c r="F360" s="44"/>
      <c r="G360" s="49"/>
      <c r="H360" s="50"/>
    </row>
    <row r="361" spans="1:8" ht="13.5" customHeight="1">
      <c r="A361" s="55">
        <f>A360+1</f>
        <v>355</v>
      </c>
      <c r="B361" s="4">
        <f>IF(B360&lt;=0,"",ROUND(B360-D361,2))</f>
        <v>2953.49</v>
      </c>
      <c r="C361" s="4">
        <f>IF(B360&lt;=0,"",B360*$D$1)</f>
        <v>17.6768</v>
      </c>
      <c r="D361" s="4">
        <f>IF(B360&lt;=0,"",E361-C361)</f>
        <v>581.873725152757</v>
      </c>
      <c r="E361" s="4">
        <f>IF(B360&lt;=0,"",IF(G361&gt;0,G361,IF($J$5&gt;0,$J$5,$D$3)))</f>
        <v>599.5505251527569</v>
      </c>
      <c r="F361" s="44"/>
      <c r="G361" s="49"/>
      <c r="H361" s="50"/>
    </row>
    <row r="362" spans="1:8" ht="13.5" customHeight="1">
      <c r="A362" s="55">
        <f>A361+1</f>
        <v>356</v>
      </c>
      <c r="B362" s="4">
        <f>IF(B361&lt;=0,"",ROUND(B361-D362,2))</f>
        <v>2368.71</v>
      </c>
      <c r="C362" s="4">
        <f>IF(B361&lt;=0,"",B361*$D$1)</f>
        <v>14.767449999999998</v>
      </c>
      <c r="D362" s="4">
        <f>IF(B361&lt;=0,"",E362-C362)</f>
        <v>584.7830751527569</v>
      </c>
      <c r="E362" s="4">
        <f>IF(B361&lt;=0,"",IF(G362&gt;0,G362,IF($J$5&gt;0,$J$5,$D$3)))</f>
        <v>599.5505251527569</v>
      </c>
      <c r="F362" s="44"/>
      <c r="G362" s="49"/>
      <c r="H362" s="50"/>
    </row>
    <row r="363" spans="1:8" ht="13.5" customHeight="1">
      <c r="A363" s="55">
        <f>A362+1</f>
        <v>357</v>
      </c>
      <c r="B363" s="4">
        <f>IF(B362&lt;=0,"",ROUND(B362-D363,2))</f>
        <v>1781</v>
      </c>
      <c r="C363" s="4">
        <f>IF(B362&lt;=0,"",B362*$D$1)</f>
        <v>11.84355</v>
      </c>
      <c r="D363" s="4">
        <f>IF(B362&lt;=0,"",E363-C363)</f>
        <v>587.7069751527569</v>
      </c>
      <c r="E363" s="4">
        <f>IF(B362&lt;=0,"",IF(G363&gt;0,G363,IF($J$5&gt;0,$J$5,$D$3)))</f>
        <v>599.5505251527569</v>
      </c>
      <c r="F363" s="44"/>
      <c r="G363" s="49"/>
      <c r="H363" s="50"/>
    </row>
    <row r="364" spans="1:8" ht="13.5" customHeight="1">
      <c r="A364" s="55">
        <f>A363+1</f>
        <v>358</v>
      </c>
      <c r="B364" s="4">
        <f>IF(B363&lt;=0,"",ROUND(B363-D364,2))</f>
        <v>1190.35</v>
      </c>
      <c r="C364" s="4">
        <f>IF(B363&lt;=0,"",B363*$D$1)</f>
        <v>8.905</v>
      </c>
      <c r="D364" s="4">
        <f>IF(B363&lt;=0,"",E364-C364)</f>
        <v>590.6455251527569</v>
      </c>
      <c r="E364" s="4">
        <f>IF(B363&lt;=0,"",IF(G364&gt;0,G364,IF($J$5&gt;0,$J$5,$D$3)))</f>
        <v>599.5505251527569</v>
      </c>
      <c r="F364" s="44"/>
      <c r="G364" s="49"/>
      <c r="H364" s="50"/>
    </row>
    <row r="365" spans="1:8" ht="13.5" customHeight="1">
      <c r="A365" s="55">
        <f>A364+1</f>
        <v>359</v>
      </c>
      <c r="B365" s="4">
        <f>IF(B364&lt;=0,"",ROUND(B364-D365,2))</f>
        <v>596.75</v>
      </c>
      <c r="C365" s="4">
        <f>IF(B364&lt;=0,"",B364*$D$1)</f>
        <v>5.95175</v>
      </c>
      <c r="D365" s="4">
        <f>IF(B364&lt;=0,"",E365-C365)</f>
        <v>593.598775152757</v>
      </c>
      <c r="E365" s="4">
        <f>IF(B364&lt;=0,"",IF(G365&gt;0,G365,IF($J$5&gt;0,$J$5,$D$3)))</f>
        <v>599.5505251527569</v>
      </c>
      <c r="F365" s="44"/>
      <c r="G365" s="49"/>
      <c r="H365" s="50"/>
    </row>
    <row r="366" spans="1:11" ht="13.5" customHeight="1">
      <c r="A366" s="14">
        <f>A365+1</f>
        <v>360</v>
      </c>
      <c r="B366" s="4">
        <f>IF(B365&lt;=0,"",ROUND(B365-D366,2))</f>
        <v>0.18</v>
      </c>
      <c r="C366" s="15">
        <f>B365*$D$1</f>
        <v>2.98375</v>
      </c>
      <c r="D366" s="15">
        <f>E366-C366</f>
        <v>596.5667751527569</v>
      </c>
      <c r="E366" s="15">
        <f>IF(B365&lt;=0,"",IF(G366&gt;0,G366,IF($J$5&gt;0,$J$5,$D$3)))</f>
        <v>599.5505251527569</v>
      </c>
      <c r="F366" s="47"/>
      <c r="G366" s="51"/>
      <c r="H366" s="52"/>
      <c r="I366" s="16"/>
      <c r="J366" s="16"/>
      <c r="K366" s="17">
        <v>30</v>
      </c>
    </row>
    <row r="369" ht="13.5" customHeight="1">
      <c r="A369" s="55" t="s">
        <v>22</v>
      </c>
    </row>
  </sheetData>
  <sheetProtection/>
  <printOptions gridLines="1" headings="1"/>
  <pageMargins left="0.499" right="0.499" top="0.499" bottom="0.499" header="0.499" footer="0.499"/>
  <pageSetup firstPageNumber="1" useFirstPageNumber="1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